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565" activeTab="0"/>
  </bookViews>
  <sheets>
    <sheet name="DKB" sheetId="1" r:id="rId1"/>
    <sheet name="Adressen" sheetId="2" r:id="rId2"/>
    <sheet name="Tabelle2" sheetId="3" r:id="rId3"/>
    <sheet name="Tabelle3" sheetId="4" r:id="rId4"/>
  </sheets>
  <externalReferences>
    <externalReference r:id="rId7"/>
    <externalReference r:id="rId8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'[2]übertrag'!$U$2:$V$15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AA7" authorId="0">
      <text>
        <r>
          <rPr>
            <b/>
            <sz val="16"/>
            <rFont val="Segoe UI"/>
            <family val="2"/>
          </rPr>
          <t>Beim speichern dieses Spielberichtes unbedingt das Format     xls 
verwenden.
****
Zum hochladen des Spielberichtes die Anleitung, hier im Besonderen die Seite 3 beachten.</t>
        </r>
      </text>
    </comment>
    <comment ref="AB28" authorId="0">
      <text>
        <r>
          <rPr>
            <sz val="11"/>
            <rFont val="Arial"/>
            <family val="2"/>
          </rPr>
          <t>Zum hochladen auf die Webseite des Ergebnisdienstes bitte den Schalter 
"Upload zum Ergebnisdienst" drücken. 
Ist ein hochladen wegen fehlender Berechtigung nicht möglich, dann klick auf  
"Email senden"</t>
        </r>
        <r>
          <rPr>
            <sz val="9"/>
            <rFont val="Segoe UI"/>
            <family val="2"/>
          </rPr>
          <t xml:space="preserve">
</t>
        </r>
      </text>
    </comment>
    <comment ref="AB60" authorId="0">
      <text>
        <r>
          <rPr>
            <sz val="9"/>
            <rFont val="Segoe UI"/>
            <family val="2"/>
          </rPr>
          <t xml:space="preserve">Bitte die Bericht- und Infofelder prüfen 
und bei Erfordernis korrigieren.
Gelb hinterlegte Felder bitte ausfüllen.
</t>
        </r>
        <r>
          <rPr>
            <sz val="4"/>
            <rFont val="Segoe UI"/>
            <family val="2"/>
          </rPr>
          <t xml:space="preserve">
</t>
        </r>
        <r>
          <rPr>
            <sz val="8"/>
            <rFont val="Segoe UI"/>
            <family val="2"/>
          </rPr>
          <t>Die Übergaben aus der Software BlueTop
sind je nach Version unterschiedlich und möglicherweise auch nicht vollständig.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<sst xmlns="http://schemas.openxmlformats.org/spreadsheetml/2006/main" count="341" uniqueCount="154">
  <si>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</si>
  <si>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</si>
  <si>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</si>
  <si>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</si>
  <si>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</si>
  <si>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</si>
  <si>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</si>
  <si>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</si>
  <si>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</si>
  <si>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</si>
  <si>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</si>
  <si>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</si>
  <si>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</si>
  <si>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</si>
  <si>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</si>
  <si>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</si>
  <si>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</si>
  <si>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</si>
  <si>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</si>
  <si>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</si>
  <si>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</si>
  <si>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</si>
  <si>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</si>
  <si>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</si>
  <si>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</si>
  <si>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</si>
  <si>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</si>
  <si>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</si>
  <si>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</si>
  <si>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</si>
  <si>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</si>
  <si>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</si>
  <si>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</si>
  <si>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</si>
  <si>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</si>
  <si>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</si>
  <si>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</si>
  <si>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</si>
  <si>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</si>
  <si>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</si>
  <si>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</si>
  <si>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</si>
  <si>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</si>
  <si>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</si>
  <si>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</si>
  <si>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</si>
  <si>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</si>
  <si>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</si>
  <si>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</si>
  <si>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</si>
  <si>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</si>
  <si>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</si>
  <si>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</si>
  <si>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</si>
  <si>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</si>
  <si>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</si>
  <si>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</si>
  <si>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Gastmannschaft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</si>
  <si>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</si>
  <si>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</si>
  <si>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</si>
  <si>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</si>
  <si>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</si>
  <si>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</si>
  <si>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</si>
  <si>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</si>
  <si>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</si>
  <si>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</si>
  <si>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</si>
  <si>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</si>
  <si>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</si>
  <si>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</si>
  <si>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E-Mail senden an:</t>
  </si>
  <si>
    <t>Upload Ergebnisdienst:</t>
  </si>
  <si>
    <t>Speichern unter - Pfadangabe</t>
  </si>
  <si>
    <t>C:\aktuelle_Saison\</t>
  </si>
  <si>
    <t>Speichern unter - Dateiname</t>
  </si>
  <si>
    <t xml:space="preserve"> Spielnummer Heimmannschaft - Gastmannschaft</t>
  </si>
  <si>
    <t>Hinweis zum Speichern des Spielberichtes</t>
  </si>
  <si>
    <t xml:space="preserve">Grundsätzlich muss der Spielbericht nach dem Erstellen nicht gespeichert werden. </t>
  </si>
  <si>
    <t xml:space="preserve">Mit dem Upload in den Ergebnisdienst erfolgt eine automatische Speicherung unter </t>
  </si>
  <si>
    <t xml:space="preserve"> - Ist ein Speichern trotzdem gewünscht, dann bitte beachten:</t>
  </si>
  <si>
    <t xml:space="preserve">   gewährleistet werden. Um Fehlhandlungen zu verhindern,  ist das Speichern über den Schalter</t>
  </si>
  <si>
    <t xml:space="preserve">   "Speichern" auf dem Blatt "DKB" möglich, wodurch garantiert das richtige Format eingestellt wird.</t>
  </si>
  <si>
    <t xml:space="preserve"> - Der Spielbericht  kann in ein beliebiges Verzeichnis abgelegt werden. </t>
  </si>
  <si>
    <t xml:space="preserve"> - Die Datei wird dann automatisch im richtigen Format abgelegt unter dem Namen</t>
  </si>
  <si>
    <t xml:space="preserve">                   Spielnummer Heimmannschaft - Gastmannschaft.xls </t>
  </si>
  <si>
    <t xml:space="preserve">                   z.B.     20002 KC Schrezheim - SKK Poing.xls</t>
  </si>
  <si>
    <t>Hinweis zum Upload in den Ergebnisdienst</t>
  </si>
  <si>
    <t xml:space="preserve"> - Es ist unbedingt nach der Bedienanweisung zu verfahren</t>
  </si>
  <si>
    <t xml:space="preserve"> - Im Feld B4 ist zwingend die URL des jeweiligen Ergebnisdienstes einzutragen.</t>
  </si>
  <si>
    <t xml:space="preserve">   Mit der Übergabe dieser Vorlage ist der zutreffende Ergebnisdienst vorbelegt.</t>
  </si>
  <si>
    <t xml:space="preserve"> - Nach dem Upload wird eine Kopie des Spielberichtes abgelegt unter: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</si>
  <si>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</si>
  <si>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</si>
  <si>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</si>
  <si>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</si>
  <si>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</si>
  <si>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</si>
  <si>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r>
      <t xml:space="preserve">          C:\Spielberichte\</t>
    </r>
    <r>
      <rPr>
        <b/>
        <i/>
        <sz val="12"/>
        <color indexed="10"/>
        <rFont val="Arial"/>
        <family val="2"/>
      </rPr>
      <t>Spielnummer_xx</t>
    </r>
    <r>
      <rPr>
        <b/>
        <sz val="12"/>
        <color indexed="10"/>
        <rFont val="Arial"/>
        <family val="2"/>
      </rPr>
      <t>_.xls</t>
    </r>
  </si>
  <si>
    <r>
      <t xml:space="preserve"> - Um die Funktion des Upload zu sichern, muss das Dateiformat </t>
    </r>
    <r>
      <rPr>
        <b/>
        <sz val="14"/>
        <rFont val="Arial"/>
        <family val="2"/>
      </rPr>
      <t>XLS</t>
    </r>
    <r>
      <rPr>
        <sz val="12"/>
        <rFont val="Arial"/>
        <family val="2"/>
      </rPr>
      <t xml:space="preserve"> </t>
    </r>
  </si>
  <si>
    <r>
      <t xml:space="preserve">   Die Pfadangabe ist im Feld B2 anzugeben. Als Standard ist </t>
    </r>
    <r>
      <rPr>
        <i/>
        <sz val="12"/>
        <rFont val="Arial"/>
        <family val="2"/>
      </rPr>
      <t>c:\aktuelle Saison\</t>
    </r>
    <r>
      <rPr>
        <sz val="12"/>
        <rFont val="Arial"/>
        <family val="2"/>
      </rPr>
      <t xml:space="preserve"> hinterlegt</t>
    </r>
  </si>
  <si>
    <r>
      <t>Dieser Spielbericht kann f</t>
    </r>
    <r>
      <rPr>
        <b/>
        <sz val="16"/>
        <color indexed="30"/>
        <rFont val="Arial"/>
        <family val="2"/>
      </rPr>
      <t xml:space="preserve">ür Punktspiele </t>
    </r>
    <r>
      <rPr>
        <b/>
        <u val="single"/>
        <sz val="16"/>
        <color indexed="30"/>
        <rFont val="Arial"/>
        <family val="2"/>
      </rPr>
      <t>und</t>
    </r>
    <r>
      <rPr>
        <b/>
        <sz val="16"/>
        <color indexed="30"/>
        <rFont val="Arial"/>
        <family val="2"/>
      </rPr>
      <t xml:space="preserve"> Pokalspiele</t>
    </r>
    <r>
      <rPr>
        <sz val="16"/>
        <color indexed="30"/>
        <rFont val="Arial"/>
        <family val="2"/>
      </rPr>
      <t xml:space="preserve"> verwendet werden. Bei Pokalspielen (Kreuz an der entsprechenden Stelle auf dem Blatt DKB) werden die dazu notwendigen Zeilen, z.B. für SuddenVictory, automatisch eingeblendet.</t>
    </r>
  </si>
  <si>
    <t>C</t>
  </si>
  <si>
    <t xml:space="preserve">          C:\Spielberichte\Spielnummer_xx_.xlsx</t>
  </si>
  <si>
    <t>support@dkbc.de</t>
  </si>
  <si>
    <t>https://www.dkbc.de/ergebnisdienst/upload/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</si>
  <si>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</si>
  <si>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</si>
  <si>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</si>
  <si>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</si>
  <si>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</si>
  <si>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</si>
  <si>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</si>
  <si>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t xml:space="preserve">       &lt; Ist in Outlook kein Account hinterlegt ist der Emailversand aus dem </t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</si>
  <si>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</si>
  <si>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</si>
  <si>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</si>
  <si>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</si>
  <si>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</si>
  <si>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</si>
  <si>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</si>
  <si>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</si>
  <si>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Bemerkung Zeile 1</t>
  </si>
  <si>
    <t>Bemerkung Zeile 2</t>
  </si>
  <si>
    <t>Bemerkung Zeile 3</t>
  </si>
  <si>
    <t>Schiedsrichter Name Nr.</t>
  </si>
  <si>
    <t>140721 - BT - sz</t>
  </si>
  <si>
    <t>Schiedsrichter</t>
  </si>
  <si>
    <t>Ellwangen-Schleifhäusle</t>
  </si>
  <si>
    <t>Kegeltreff am Kloster</t>
  </si>
  <si>
    <t>Württemberg</t>
  </si>
  <si>
    <t>26.09.2021</t>
  </si>
  <si>
    <t>X</t>
  </si>
  <si>
    <t xml:space="preserve"> </t>
  </si>
  <si>
    <t>1. Bundesliga 120 Frauen</t>
  </si>
  <si>
    <t>Horst Eisenmann WT-178</t>
  </si>
  <si>
    <t>KC Schrezheim</t>
  </si>
  <si>
    <t>Verwarnung B.Drexler Wurf 25 wegen verlassen des Spielbereichs</t>
  </si>
  <si>
    <t>S.Winter hat um 13.50Uhr die Kegelbahn verlassen.</t>
  </si>
  <si>
    <t>Bianca Sauter</t>
  </si>
  <si>
    <t>Saskia Barth</t>
  </si>
  <si>
    <t>Sandra Winter</t>
  </si>
  <si>
    <t>Kathrin Lutz</t>
  </si>
  <si>
    <t>Caroline Schönewolf</t>
  </si>
  <si>
    <t>Daniela Weber</t>
  </si>
  <si>
    <t>SKK Poing</t>
  </si>
  <si>
    <t>Christina Neundörfer</t>
  </si>
  <si>
    <t>Bettina Drexler</t>
  </si>
  <si>
    <t>Ana Bacan-Schneider</t>
  </si>
  <si>
    <t>Celine Zenker</t>
  </si>
  <si>
    <t>Claudia Süss</t>
  </si>
  <si>
    <t xml:space="preserve">Manuela Urban </t>
  </si>
  <si>
    <t>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</si>
</sst>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000#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color indexed="10"/>
      <name val="Calibri"/>
      <family val="2"/>
    </font>
    <font>
      <b/>
      <sz val="16"/>
      <name val="Segoe U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Segoe UI"/>
      <family val="2"/>
    </font>
    <font>
      <sz val="16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6"/>
      <color indexed="3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4"/>
      <name val="Segoe UI"/>
      <family val="2"/>
    </font>
    <font>
      <sz val="8"/>
      <name val="Segoe U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u val="single"/>
      <sz val="8"/>
      <color indexed="9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u val="single"/>
      <sz val="8"/>
      <color theme="0"/>
      <name val="Arial"/>
      <family val="2"/>
    </font>
    <font>
      <sz val="9"/>
      <color theme="0"/>
      <name val="Arial"/>
      <family val="2"/>
    </font>
    <font>
      <sz val="16"/>
      <color rgb="FF0070C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7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165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22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3" fillId="0" borderId="18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85" fillId="0" borderId="0" xfId="0" applyNumberFormat="1" applyFont="1" applyFill="1" applyAlignment="1">
      <alignment/>
    </xf>
    <xf numFmtId="0" fontId="85" fillId="0" borderId="0" xfId="0" applyNumberFormat="1" applyFont="1" applyFill="1" applyBorder="1" applyAlignment="1">
      <alignment/>
    </xf>
    <xf numFmtId="0" fontId="85" fillId="0" borderId="13" xfId="0" applyNumberFormat="1" applyFont="1" applyFill="1" applyBorder="1" applyAlignment="1">
      <alignment/>
    </xf>
    <xf numFmtId="0" fontId="86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vertical="center"/>
    </xf>
    <xf numFmtId="169" fontId="14" fillId="0" borderId="24" xfId="0" applyNumberFormat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87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center" vertical="center"/>
    </xf>
    <xf numFmtId="0" fontId="87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85" fillId="0" borderId="37" xfId="0" applyNumberFormat="1" applyFont="1" applyFill="1" applyBorder="1" applyAlignment="1">
      <alignment/>
    </xf>
    <xf numFmtId="0" fontId="85" fillId="0" borderId="20" xfId="0" applyNumberFormat="1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12" xfId="0" applyNumberFormat="1" applyFont="1" applyFill="1" applyBorder="1" applyAlignment="1">
      <alignment/>
    </xf>
    <xf numFmtId="0" fontId="85" fillId="0" borderId="0" xfId="0" applyFont="1" applyBorder="1" applyAlignment="1" applyProtection="1">
      <alignment/>
      <protection locked="0"/>
    </xf>
    <xf numFmtId="0" fontId="85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85" fillId="0" borderId="15" xfId="0" applyNumberFormat="1" applyFont="1" applyFill="1" applyBorder="1" applyAlignment="1">
      <alignment/>
    </xf>
    <xf numFmtId="0" fontId="85" fillId="0" borderId="16" xfId="0" applyNumberFormat="1" applyFont="1" applyFill="1" applyBorder="1" applyAlignment="1">
      <alignment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Alignment="1">
      <alignment horizontal="right"/>
    </xf>
    <xf numFmtId="0" fontId="86" fillId="0" borderId="0" xfId="0" applyNumberFormat="1" applyFont="1" applyFill="1" applyAlignment="1">
      <alignment/>
    </xf>
    <xf numFmtId="0" fontId="86" fillId="0" borderId="17" xfId="0" applyNumberFormat="1" applyFont="1" applyFill="1" applyBorder="1" applyAlignment="1">
      <alignment/>
    </xf>
    <xf numFmtId="0" fontId="86" fillId="0" borderId="0" xfId="0" applyNumberFormat="1" applyFont="1" applyFill="1" applyBorder="1" applyAlignment="1">
      <alignment/>
    </xf>
    <xf numFmtId="0" fontId="86" fillId="0" borderId="37" xfId="0" applyNumberFormat="1" applyFont="1" applyFill="1" applyBorder="1" applyAlignment="1">
      <alignment/>
    </xf>
    <xf numFmtId="0" fontId="86" fillId="0" borderId="13" xfId="0" applyNumberFormat="1" applyFont="1" applyFill="1" applyBorder="1" applyAlignment="1">
      <alignment/>
    </xf>
    <xf numFmtId="0" fontId="86" fillId="0" borderId="16" xfId="0" applyNumberFormat="1" applyFont="1" applyFill="1" applyBorder="1" applyAlignment="1">
      <alignment/>
    </xf>
    <xf numFmtId="0" fontId="88" fillId="0" borderId="0" xfId="0" applyNumberFormat="1" applyFont="1" applyFill="1" applyAlignment="1">
      <alignment vertical="center"/>
    </xf>
    <xf numFmtId="0" fontId="88" fillId="0" borderId="0" xfId="0" applyNumberFormat="1" applyFont="1" applyFill="1" applyBorder="1" applyAlignment="1">
      <alignment vertical="center"/>
    </xf>
    <xf numFmtId="0" fontId="12" fillId="0" borderId="39" xfId="0" applyNumberFormat="1" applyFont="1" applyFill="1" applyBorder="1" applyAlignment="1">
      <alignment horizontal="center"/>
    </xf>
    <xf numFmtId="0" fontId="88" fillId="0" borderId="0" xfId="0" applyNumberFormat="1" applyFont="1" applyFill="1" applyAlignment="1">
      <alignment/>
    </xf>
    <xf numFmtId="0" fontId="88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27" xfId="0" applyNumberFormat="1" applyFont="1" applyFill="1" applyBorder="1" applyAlignment="1">
      <alignment horizontal="center" vertical="center"/>
    </xf>
    <xf numFmtId="168" fontId="6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53">
      <alignment/>
      <protection/>
    </xf>
    <xf numFmtId="0" fontId="2" fillId="0" borderId="13" xfId="53" applyNumberFormat="1" applyFill="1" applyBorder="1">
      <alignment/>
      <protection/>
    </xf>
    <xf numFmtId="0" fontId="3" fillId="0" borderId="13" xfId="53" applyNumberFormat="1" applyFont="1" applyFill="1" applyBorder="1">
      <alignment/>
      <protection/>
    </xf>
    <xf numFmtId="0" fontId="3" fillId="0" borderId="0" xfId="53" applyNumberFormat="1" applyFont="1" applyFill="1" applyAlignment="1">
      <alignment horizontal="right"/>
      <protection/>
    </xf>
    <xf numFmtId="0" fontId="3" fillId="0" borderId="13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/>
      <protection locked="0"/>
    </xf>
    <xf numFmtId="0" fontId="3" fillId="0" borderId="0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righ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center"/>
      <protection locked="0"/>
    </xf>
    <xf numFmtId="0" fontId="19" fillId="0" borderId="0" xfId="53" applyNumberFormat="1" applyFont="1" applyFill="1" applyBorder="1" applyAlignment="1" applyProtection="1">
      <alignment horizontal="left"/>
      <protection/>
    </xf>
    <xf numFmtId="0" fontId="2" fillId="0" borderId="0" xfId="53" applyNumberForma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right"/>
      <protection/>
    </xf>
    <xf numFmtId="0" fontId="2" fillId="0" borderId="0" xfId="53" applyNumberForma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2" fillId="0" borderId="0" xfId="53" applyNumberFormat="1" applyFill="1" applyAlignment="1" applyProtection="1">
      <alignment/>
      <protection/>
    </xf>
    <xf numFmtId="0" fontId="2" fillId="0" borderId="0" xfId="53" applyAlignment="1">
      <alignment/>
      <protection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Fill="1" applyAlignment="1">
      <alignment horizontal="center" wrapText="1"/>
    </xf>
    <xf numFmtId="0" fontId="89" fillId="0" borderId="0" xfId="0" applyNumberFormat="1" applyFont="1" applyFill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23" fillId="33" borderId="39" xfId="53" applyFont="1" applyFill="1" applyBorder="1" applyAlignment="1" applyProtection="1">
      <alignment vertical="center"/>
      <protection locked="0"/>
    </xf>
    <xf numFmtId="0" fontId="23" fillId="3" borderId="39" xfId="53" applyFont="1" applyFill="1" applyBorder="1" applyAlignment="1">
      <alignment vertical="center"/>
      <protection/>
    </xf>
    <xf numFmtId="0" fontId="2" fillId="34" borderId="0" xfId="53" applyFill="1">
      <alignment/>
      <protection/>
    </xf>
    <xf numFmtId="0" fontId="26" fillId="0" borderId="0" xfId="53" applyFont="1" applyAlignment="1">
      <alignment wrapText="1"/>
      <protection/>
    </xf>
    <xf numFmtId="0" fontId="90" fillId="0" borderId="0" xfId="53" applyFont="1" applyAlignment="1">
      <alignment wrapText="1"/>
      <protection/>
    </xf>
    <xf numFmtId="0" fontId="24" fillId="0" borderId="0" xfId="53" applyFont="1" applyAlignment="1">
      <alignment vertical="center"/>
      <protection/>
    </xf>
    <xf numFmtId="0" fontId="91" fillId="0" borderId="0" xfId="53" applyFont="1" applyAlignment="1">
      <alignment vertical="center"/>
      <protection/>
    </xf>
    <xf numFmtId="0" fontId="92" fillId="0" borderId="0" xfId="53" applyFont="1">
      <alignment/>
      <protection/>
    </xf>
    <xf numFmtId="0" fontId="91" fillId="0" borderId="0" xfId="53" applyFont="1">
      <alignment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>
      <alignment/>
      <protection/>
    </xf>
    <xf numFmtId="0" fontId="33" fillId="0" borderId="0" xfId="53" applyFont="1">
      <alignment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/>
    </xf>
    <xf numFmtId="0" fontId="19" fillId="0" borderId="0" xfId="0" applyFont="1" applyAlignment="1">
      <alignment/>
    </xf>
    <xf numFmtId="0" fontId="34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4" fillId="0" borderId="0" xfId="53" applyFont="1">
      <alignment/>
      <protection/>
    </xf>
    <xf numFmtId="0" fontId="0" fillId="0" borderId="0" xfId="0" applyNumberFormat="1" applyFill="1" applyBorder="1" applyAlignment="1">
      <alignment/>
    </xf>
    <xf numFmtId="0" fontId="67" fillId="34" borderId="0" xfId="0" applyNumberFormat="1" applyFont="1" applyFill="1" applyBorder="1" applyAlignment="1">
      <alignment/>
    </xf>
    <xf numFmtId="0" fontId="93" fillId="34" borderId="0" xfId="0" applyFont="1" applyFill="1" applyBorder="1" applyAlignment="1">
      <alignment horizontal="right" vertical="center"/>
    </xf>
    <xf numFmtId="0" fontId="93" fillId="34" borderId="0" xfId="0" applyFont="1" applyFill="1" applyBorder="1" applyAlignment="1">
      <alignment horizontal="right"/>
    </xf>
    <xf numFmtId="0" fontId="67" fillId="34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/>
    </xf>
    <xf numFmtId="0" fontId="94" fillId="0" borderId="0" xfId="0" applyFont="1" applyBorder="1" applyAlignment="1">
      <alignment horizontal="right"/>
    </xf>
    <xf numFmtId="0" fontId="67" fillId="0" borderId="0" xfId="0" applyNumberFormat="1" applyFont="1" applyFill="1" applyBorder="1" applyAlignment="1">
      <alignment/>
    </xf>
    <xf numFmtId="0" fontId="93" fillId="0" borderId="0" xfId="0" applyFont="1" applyBorder="1" applyAlignment="1">
      <alignment horizontal="right"/>
    </xf>
    <xf numFmtId="0" fontId="95" fillId="0" borderId="0" xfId="53" applyNumberFormat="1" applyFont="1" applyFill="1" applyBorder="1" applyAlignment="1" applyProtection="1">
      <alignment/>
      <protection locked="0"/>
    </xf>
    <xf numFmtId="0" fontId="93" fillId="0" borderId="0" xfId="53" applyFont="1" applyBorder="1" applyAlignment="1">
      <alignment horizontal="right"/>
      <protection/>
    </xf>
    <xf numFmtId="0" fontId="67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 horizontal="left"/>
    </xf>
    <xf numFmtId="0" fontId="66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left"/>
    </xf>
    <xf numFmtId="0" fontId="37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2" fillId="0" borderId="0" xfId="53" applyFont="1" applyBorder="1" applyAlignment="1">
      <alignment horizontal="left"/>
      <protection/>
    </xf>
    <xf numFmtId="14" fontId="3" fillId="0" borderId="0" xfId="53" applyNumberFormat="1" applyFont="1" applyBorder="1" applyAlignment="1" applyProtection="1">
      <alignment horizontal="lef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66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>
      <alignment/>
    </xf>
    <xf numFmtId="0" fontId="3" fillId="0" borderId="13" xfId="53" applyFont="1" applyBorder="1" applyAlignment="1">
      <alignment horizontal="right"/>
      <protection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left" vertical="top"/>
      <protection locked="0"/>
    </xf>
    <xf numFmtId="0" fontId="85" fillId="0" borderId="12" xfId="0" applyNumberFormat="1" applyFont="1" applyFill="1" applyBorder="1" applyAlignment="1" applyProtection="1">
      <alignment horizontal="left" vertical="top"/>
      <protection locked="0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85" fillId="0" borderId="13" xfId="0" applyFont="1" applyBorder="1" applyAlignment="1" applyProtection="1">
      <alignment/>
      <protection locked="0"/>
    </xf>
    <xf numFmtId="14" fontId="6" fillId="0" borderId="13" xfId="0" applyNumberFormat="1" applyFont="1" applyFill="1" applyBorder="1" applyAlignment="1" applyProtection="1" quotePrefix="1">
      <alignment horizontal="center" vertical="top"/>
      <protection locked="0"/>
    </xf>
    <xf numFmtId="0" fontId="3" fillId="0" borderId="13" xfId="0" applyNumberFormat="1" applyFont="1" applyFill="1" applyBorder="1" applyAlignment="1">
      <alignment horizontal="left"/>
    </xf>
    <xf numFmtId="0" fontId="85" fillId="0" borderId="13" xfId="0" applyNumberFormat="1" applyFont="1" applyFill="1" applyBorder="1" applyAlignment="1" applyProtection="1">
      <alignment horizontal="left" vertical="top"/>
      <protection locked="0"/>
    </xf>
    <xf numFmtId="22" fontId="3" fillId="0" borderId="13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 applyProtection="1">
      <alignment horizontal="left" vertical="top"/>
      <protection locked="0"/>
    </xf>
    <xf numFmtId="166" fontId="6" fillId="0" borderId="13" xfId="0" applyNumberFormat="1" applyFont="1" applyFill="1" applyBorder="1" applyAlignment="1" applyProtection="1">
      <alignment horizontal="center" vertical="top"/>
      <protection locked="0"/>
    </xf>
    <xf numFmtId="0" fontId="7" fillId="6" borderId="0" xfId="0" applyNumberFormat="1" applyFon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distributed"/>
    </xf>
    <xf numFmtId="0" fontId="6" fillId="0" borderId="26" xfId="0" applyNumberFormat="1" applyFont="1" applyFill="1" applyBorder="1" applyAlignment="1">
      <alignment horizontal="center" vertical="distributed"/>
    </xf>
    <xf numFmtId="0" fontId="6" fillId="0" borderId="49" xfId="0" applyNumberFormat="1" applyFont="1" applyFill="1" applyBorder="1" applyAlignment="1">
      <alignment horizontal="center" vertical="distributed"/>
    </xf>
    <xf numFmtId="0" fontId="6" fillId="0" borderId="33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9" fillId="6" borderId="0" xfId="0" applyFont="1" applyFill="1" applyAlignment="1" applyProtection="1">
      <alignment horizontal="center" vertical="center"/>
      <protection locked="0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>
      <alignment horizontal="center" vertical="distributed"/>
    </xf>
    <xf numFmtId="0" fontId="6" fillId="0" borderId="30" xfId="0" applyNumberFormat="1" applyFont="1" applyFill="1" applyBorder="1" applyAlignment="1">
      <alignment horizontal="center" vertical="distributed"/>
    </xf>
    <xf numFmtId="0" fontId="11" fillId="0" borderId="13" xfId="53" applyNumberFormat="1" applyFont="1" applyFill="1" applyBorder="1" applyAlignment="1" applyProtection="1">
      <alignment horizontal="center"/>
      <protection locked="0"/>
    </xf>
    <xf numFmtId="0" fontId="2" fillId="0" borderId="13" xfId="53" applyNumberFormat="1" applyFont="1" applyFill="1" applyBorder="1" applyAlignment="1" applyProtection="1">
      <alignment horizontal="center" vertical="center" wrapText="1"/>
      <protection locked="0"/>
    </xf>
    <xf numFmtId="14" fontId="3" fillId="0" borderId="53" xfId="53" applyNumberFormat="1" applyFont="1" applyFill="1" applyBorder="1" applyAlignment="1" applyProtection="1">
      <alignment horizontal="center"/>
      <protection locked="0"/>
    </xf>
    <xf numFmtId="14" fontId="3" fillId="0" borderId="12" xfId="53" applyNumberFormat="1" applyFont="1" applyFill="1" applyBorder="1" applyAlignment="1" applyProtection="1">
      <alignment horizontal="center"/>
      <protection locked="0"/>
    </xf>
    <xf numFmtId="14" fontId="3" fillId="0" borderId="54" xfId="53" applyNumberFormat="1" applyFont="1" applyFill="1" applyBorder="1" applyAlignment="1" applyProtection="1">
      <alignment horizontal="center"/>
      <protection locked="0"/>
    </xf>
    <xf numFmtId="0" fontId="2" fillId="0" borderId="12" xfId="53" applyNumberFormat="1" applyFont="1" applyFill="1" applyBorder="1" applyAlignment="1">
      <alignment horizontal="left"/>
      <protection/>
    </xf>
    <xf numFmtId="0" fontId="2" fillId="0" borderId="12" xfId="53" applyNumberFormat="1" applyFill="1" applyBorder="1" applyAlignment="1" applyProtection="1">
      <alignment horizontal="left"/>
      <protection locked="0"/>
    </xf>
    <xf numFmtId="0" fontId="2" fillId="0" borderId="13" xfId="53" applyNumberFormat="1" applyFill="1" applyBorder="1" applyAlignment="1" applyProtection="1">
      <alignment horizontal="left"/>
      <protection locked="0"/>
    </xf>
    <xf numFmtId="0" fontId="6" fillId="35" borderId="52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35" borderId="53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5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right"/>
    </xf>
    <xf numFmtId="0" fontId="6" fillId="0" borderId="59" xfId="0" applyNumberFormat="1" applyFont="1" applyFill="1" applyBorder="1" applyAlignment="1">
      <alignment horizontal="center" vertical="distributed"/>
    </xf>
    <xf numFmtId="0" fontId="6" fillId="0" borderId="35" xfId="0" applyNumberFormat="1" applyFont="1" applyFill="1" applyBorder="1" applyAlignment="1">
      <alignment horizontal="center" vertical="distributed"/>
    </xf>
    <xf numFmtId="169" fontId="12" fillId="0" borderId="25" xfId="0" applyNumberFormat="1" applyFont="1" applyFill="1" applyBorder="1" applyAlignment="1">
      <alignment horizontal="center"/>
    </xf>
    <xf numFmtId="0" fontId="12" fillId="0" borderId="3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90" fillId="0" borderId="0" xfId="53" applyFont="1" applyAlignment="1">
      <alignment horizontal="center" vertical="center" wrapText="1"/>
      <protection/>
    </xf>
    <xf numFmtId="0" fontId="96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gfried\Documents\_Webseiten\_Kegeln%20TKV%20DKBC\_Test%20Spielberichte\DKBC%20Aktuell%20120%20Wurf%20Technikum%20Var1%202021%20Test%20Pokal%2013.04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Adress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kbc.de/ergebnisdienst/upload/" TargetMode="External" /><Relationship Id="rId2" Type="http://schemas.openxmlformats.org/officeDocument/2006/relationships/hyperlink" Target="mailto:support@dkbc.de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F82"/>
  <sheetViews>
    <sheetView showGridLines="0" tabSelected="1" zoomScale="110" zoomScaleNormal="110" workbookViewId="0" topLeftCell="A13">
      <selection activeCell="X64" sqref="X64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28125" style="1" customWidth="1"/>
    <col min="11" max="11" width="3.00390625" style="1" customWidth="1"/>
    <col min="12" max="12" width="3.57421875" style="1" customWidth="1"/>
    <col min="13" max="13" width="0.71875" style="1" customWidth="1"/>
    <col min="14" max="14" width="3.574218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1.57421875" style="1" customWidth="1"/>
    <col min="24" max="24" width="4.28125" style="1" customWidth="1"/>
    <col min="25" max="25" width="3.00390625" style="1" customWidth="1"/>
    <col min="26" max="26" width="3.28125" style="1" customWidth="1"/>
    <col min="27" max="28" width="11.421875" style="1" customWidth="1"/>
    <col min="29" max="29" width="31.7109375" style="172" customWidth="1"/>
    <col min="30" max="30" width="28.8515625" style="172" bestFit="1" customWidth="1"/>
    <col min="31" max="31" width="32.140625" style="173" bestFit="1" customWidth="1"/>
    <col min="32" max="32" width="32.28125" style="173" bestFit="1" customWidth="1"/>
    <col min="33" max="16384" width="11.421875" style="1" customWidth="1"/>
  </cols>
  <sheetData>
    <row r="1" spans="1:25" ht="33" customHeight="1">
      <c r="A1" s="123"/>
      <c r="B1" s="86"/>
      <c r="C1" s="86"/>
      <c r="D1" s="86"/>
      <c r="E1" s="86"/>
      <c r="F1" s="86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" t="s">
        <v>0</v>
      </c>
      <c r="S1" s="34"/>
      <c r="T1" s="34"/>
      <c r="U1" s="34"/>
      <c r="V1" s="34"/>
      <c r="W1" s="34"/>
      <c r="X1" s="34"/>
      <c r="Y1" s="122" t="s">
        <v>127</v>
      </c>
    </row>
    <row r="2" spans="1:26" ht="15">
      <c r="A2" s="34"/>
      <c r="B2" s="86"/>
      <c r="C2" s="34"/>
      <c r="D2" s="34"/>
      <c r="E2" s="3" t="s">
        <v>1</v>
      </c>
      <c r="F2" s="75"/>
      <c r="G2" s="75"/>
      <c r="H2" s="75"/>
      <c r="I2" s="76"/>
      <c r="J2" s="157" t="s">
        <v>134</v>
      </c>
      <c r="K2" s="34"/>
      <c r="L2" s="34"/>
      <c r="M2" s="34"/>
      <c r="N2" s="200" t="s">
        <v>2</v>
      </c>
      <c r="O2" s="200"/>
      <c r="P2" s="201" t="s">
        <v>131</v>
      </c>
      <c r="Q2" s="202"/>
      <c r="R2" s="202"/>
      <c r="S2" s="202"/>
      <c r="T2" s="202"/>
      <c r="U2" s="202"/>
      <c r="V2" s="202"/>
      <c r="W2" s="202"/>
      <c r="X2" s="202"/>
      <c r="Y2" s="202"/>
      <c r="Z2" s="121"/>
    </row>
    <row r="3" spans="1:26" ht="12.75" customHeight="1">
      <c r="A3" s="3" t="s">
        <v>3</v>
      </c>
      <c r="B3" s="89"/>
      <c r="C3" s="153" t="s">
        <v>133</v>
      </c>
      <c r="D3" s="34"/>
      <c r="E3" s="4" t="s">
        <v>4</v>
      </c>
      <c r="F3" s="5"/>
      <c r="G3" s="78"/>
      <c r="H3" s="78"/>
      <c r="I3" s="78"/>
      <c r="J3" s="155" t="s">
        <v>133</v>
      </c>
      <c r="K3" s="7"/>
      <c r="L3" s="7"/>
      <c r="M3" s="35"/>
      <c r="N3" s="8" t="s">
        <v>5</v>
      </c>
      <c r="O3" s="38"/>
      <c r="P3" s="203" t="s">
        <v>129</v>
      </c>
      <c r="Q3" s="204"/>
      <c r="R3" s="204"/>
      <c r="S3" s="78"/>
      <c r="T3" s="78"/>
      <c r="U3" s="9" t="s">
        <v>6</v>
      </c>
      <c r="V3" s="205" t="s">
        <v>132</v>
      </c>
      <c r="W3" s="205"/>
      <c r="X3" s="205"/>
      <c r="Y3" s="205"/>
      <c r="Z3" s="79"/>
    </row>
    <row r="4" spans="1:26" ht="12.75" customHeight="1">
      <c r="A4" s="10" t="s">
        <v>7</v>
      </c>
      <c r="B4" s="90"/>
      <c r="C4" s="154" t="s">
        <v>134</v>
      </c>
      <c r="D4" s="34"/>
      <c r="E4" s="10" t="s">
        <v>8</v>
      </c>
      <c r="F4" s="11"/>
      <c r="G4" s="36"/>
      <c r="H4" s="36"/>
      <c r="I4" s="36"/>
      <c r="J4" s="154" t="s">
        <v>134</v>
      </c>
      <c r="K4" s="80"/>
      <c r="L4" s="35"/>
      <c r="M4" s="35"/>
      <c r="N4" s="206" t="s">
        <v>9</v>
      </c>
      <c r="O4" s="206"/>
      <c r="P4" s="203" t="s">
        <v>130</v>
      </c>
      <c r="Q4" s="207"/>
      <c r="R4" s="207"/>
      <c r="S4" s="207"/>
      <c r="T4" s="207"/>
      <c r="U4" s="207"/>
      <c r="V4" s="207"/>
      <c r="W4" s="207"/>
      <c r="X4" s="207"/>
      <c r="Y4" s="207"/>
      <c r="Z4" s="77"/>
    </row>
    <row r="5" spans="1:26" ht="12.75" customHeight="1">
      <c r="A5" s="10" t="s">
        <v>10</v>
      </c>
      <c r="B5" s="90"/>
      <c r="C5" s="155" t="s">
        <v>134</v>
      </c>
      <c r="D5" s="34"/>
      <c r="E5" s="10" t="s">
        <v>11</v>
      </c>
      <c r="F5" s="11"/>
      <c r="G5" s="36"/>
      <c r="H5" s="36"/>
      <c r="I5" s="36"/>
      <c r="J5" s="154" t="s">
        <v>134</v>
      </c>
      <c r="K5" s="80"/>
      <c r="L5" s="35"/>
      <c r="M5" s="35"/>
      <c r="N5" s="208" t="s">
        <v>12</v>
      </c>
      <c r="O5" s="206"/>
      <c r="P5" s="209">
        <v>0.5046990740740741</v>
      </c>
      <c r="Q5" s="209"/>
      <c r="R5" s="209"/>
      <c r="S5" s="78"/>
      <c r="T5" s="78"/>
      <c r="U5" s="12" t="s">
        <v>13</v>
      </c>
      <c r="V5" s="210">
        <v>0.6447800925925926</v>
      </c>
      <c r="W5" s="210"/>
      <c r="X5" s="210"/>
      <c r="Y5" s="210"/>
      <c r="Z5" s="81"/>
    </row>
    <row r="6" spans="1:26" ht="12.75" customHeight="1">
      <c r="A6" s="82"/>
      <c r="B6" s="91"/>
      <c r="C6" s="156"/>
      <c r="D6" s="34"/>
      <c r="E6" s="13" t="s">
        <v>14</v>
      </c>
      <c r="F6" s="14"/>
      <c r="G6" s="83"/>
      <c r="H6" s="83"/>
      <c r="I6" s="83"/>
      <c r="J6" s="158" t="s">
        <v>134</v>
      </c>
      <c r="K6" s="80"/>
      <c r="L6" s="35"/>
      <c r="M6" s="35"/>
      <c r="N6" s="206" t="s">
        <v>15</v>
      </c>
      <c r="O6" s="206"/>
      <c r="P6" s="203" t="s">
        <v>135</v>
      </c>
      <c r="Q6" s="207"/>
      <c r="R6" s="207"/>
      <c r="S6" s="207"/>
      <c r="T6" s="207"/>
      <c r="U6" s="207"/>
      <c r="V6" s="207"/>
      <c r="W6" s="207"/>
      <c r="X6" s="207"/>
      <c r="Y6" s="207"/>
      <c r="Z6" s="77"/>
    </row>
    <row r="7" spans="1:27" ht="15">
      <c r="A7" s="88"/>
      <c r="B7" s="88"/>
      <c r="C7" s="88"/>
      <c r="D7" s="86"/>
      <c r="E7" s="86"/>
      <c r="F7" s="86"/>
      <c r="G7" s="86"/>
      <c r="H7" s="86"/>
      <c r="I7" s="86"/>
      <c r="J7" s="86"/>
      <c r="K7" s="86"/>
      <c r="L7" s="211" t="s">
        <v>16</v>
      </c>
      <c r="M7" s="211"/>
      <c r="N7" s="211"/>
      <c r="O7" s="85"/>
      <c r="P7" s="85"/>
      <c r="Q7" s="86"/>
      <c r="R7" s="86"/>
      <c r="S7" s="86"/>
      <c r="T7" s="86"/>
      <c r="U7" s="87"/>
      <c r="V7" s="15"/>
      <c r="W7" s="15"/>
      <c r="X7" s="16" t="s">
        <v>17</v>
      </c>
      <c r="Y7" s="84">
        <v>2</v>
      </c>
      <c r="AA7"/>
    </row>
    <row r="8" spans="1:26" ht="12.75" customHeight="1">
      <c r="A8" s="17"/>
      <c r="B8" s="6"/>
      <c r="C8" s="18" t="s">
        <v>18</v>
      </c>
      <c r="D8" s="216" t="s">
        <v>137</v>
      </c>
      <c r="E8" s="216"/>
      <c r="F8" s="216"/>
      <c r="G8" s="216"/>
      <c r="H8" s="216"/>
      <c r="I8" s="216"/>
      <c r="J8" s="216"/>
      <c r="K8" s="216"/>
      <c r="L8" s="223">
        <v>20009</v>
      </c>
      <c r="M8" s="223"/>
      <c r="N8" s="223"/>
      <c r="O8" s="17"/>
      <c r="P8" s="19"/>
      <c r="Q8" s="18" t="s">
        <v>19</v>
      </c>
      <c r="R8" s="216" t="s">
        <v>146</v>
      </c>
      <c r="S8" s="216"/>
      <c r="T8" s="216"/>
      <c r="U8" s="216"/>
      <c r="V8" s="216"/>
      <c r="W8" s="216"/>
      <c r="X8" s="216"/>
      <c r="Y8" s="216"/>
      <c r="Z8" s="20"/>
    </row>
    <row r="9" ht="4.5" customHeight="1"/>
    <row r="10" spans="1:27" ht="9" customHeight="1">
      <c r="A10" s="21" t="s">
        <v>20</v>
      </c>
      <c r="B10" s="217" t="s">
        <v>21</v>
      </c>
      <c r="C10" s="218"/>
      <c r="D10" s="219"/>
      <c r="E10" s="23" t="s">
        <v>22</v>
      </c>
      <c r="F10" s="23" t="s">
        <v>23</v>
      </c>
      <c r="G10" s="23" t="s">
        <v>24</v>
      </c>
      <c r="H10" s="217" t="s">
        <v>25</v>
      </c>
      <c r="I10" s="219"/>
      <c r="J10" s="22" t="s">
        <v>26</v>
      </c>
      <c r="K10" s="24" t="s">
        <v>27</v>
      </c>
      <c r="L10" s="25"/>
      <c r="M10" s="25"/>
      <c r="N10" s="25"/>
      <c r="O10" s="21" t="s">
        <v>20</v>
      </c>
      <c r="P10" s="217" t="s">
        <v>21</v>
      </c>
      <c r="Q10" s="218"/>
      <c r="R10" s="219"/>
      <c r="S10" s="23" t="s">
        <v>22</v>
      </c>
      <c r="T10" s="23" t="s">
        <v>23</v>
      </c>
      <c r="U10" s="23" t="s">
        <v>24</v>
      </c>
      <c r="V10" s="217" t="s">
        <v>25</v>
      </c>
      <c r="W10" s="219"/>
      <c r="X10" s="22" t="s">
        <v>26</v>
      </c>
      <c r="Y10" s="24" t="s">
        <v>27</v>
      </c>
      <c r="Z10" s="26"/>
      <c r="AA10" s="34"/>
    </row>
    <row r="11" spans="1:32" s="46" customFormat="1" ht="12.75" customHeight="1">
      <c r="A11" s="98">
        <v>6314</v>
      </c>
      <c r="B11" s="226" t="s">
        <v>141</v>
      </c>
      <c r="C11" s="227"/>
      <c r="D11" s="228"/>
      <c r="E11" s="42">
        <v>0</v>
      </c>
      <c r="F11" s="42">
        <v>58</v>
      </c>
      <c r="G11" s="42">
        <v>86</v>
      </c>
      <c r="H11" s="212">
        <v>144</v>
      </c>
      <c r="I11" s="213"/>
      <c r="J11" s="43">
        <v>1</v>
      </c>
      <c r="K11" s="232">
        <v>1</v>
      </c>
      <c r="L11" s="44"/>
      <c r="M11" s="44"/>
      <c r="N11" s="45"/>
      <c r="O11" s="98">
        <v>791921</v>
      </c>
      <c r="P11" s="247" t="s">
        <v>148</v>
      </c>
      <c r="Q11" s="247"/>
      <c r="R11" s="248"/>
      <c r="S11" s="42">
        <v>1</v>
      </c>
      <c r="T11" s="42">
        <v>41</v>
      </c>
      <c r="U11" s="42">
        <v>93</v>
      </c>
      <c r="V11" s="212">
        <v>134</v>
      </c>
      <c r="W11" s="213"/>
      <c r="X11" s="43">
        <v>0</v>
      </c>
      <c r="Y11" s="232">
        <v>0</v>
      </c>
      <c r="AC11" s="174"/>
      <c r="AD11" s="174"/>
      <c r="AE11" s="175"/>
      <c r="AF11" s="175"/>
    </row>
    <row r="12" spans="1:32" s="46" customFormat="1" ht="12.75" customHeight="1">
      <c r="A12" s="99">
        <v>34781</v>
      </c>
      <c r="B12" s="229"/>
      <c r="C12" s="230"/>
      <c r="D12" s="231"/>
      <c r="E12" s="42">
        <v>0</v>
      </c>
      <c r="F12" s="42">
        <v>54</v>
      </c>
      <c r="G12" s="42">
        <v>100</v>
      </c>
      <c r="H12" s="212">
        <v>154</v>
      </c>
      <c r="I12" s="213"/>
      <c r="J12" s="43">
        <v>1</v>
      </c>
      <c r="K12" s="233"/>
      <c r="L12" s="44"/>
      <c r="M12" s="44"/>
      <c r="N12" s="45"/>
      <c r="O12" s="99">
        <v>30942</v>
      </c>
      <c r="P12" s="251"/>
      <c r="Q12" s="251"/>
      <c r="R12" s="252"/>
      <c r="S12" s="42">
        <v>0</v>
      </c>
      <c r="T12" s="42">
        <v>41</v>
      </c>
      <c r="U12" s="42">
        <v>103</v>
      </c>
      <c r="V12" s="212">
        <v>144</v>
      </c>
      <c r="W12" s="213"/>
      <c r="X12" s="43">
        <v>0</v>
      </c>
      <c r="Y12" s="233"/>
      <c r="AC12" s="174"/>
      <c r="AD12" s="174"/>
      <c r="AE12" s="175"/>
      <c r="AF12" s="175"/>
    </row>
    <row r="13" spans="1:32" s="46" customFormat="1" ht="9" customHeight="1">
      <c r="A13" s="47" t="s">
        <v>20</v>
      </c>
      <c r="B13" s="220" t="s">
        <v>28</v>
      </c>
      <c r="C13" s="221"/>
      <c r="D13" s="222"/>
      <c r="E13" s="42"/>
      <c r="F13" s="42"/>
      <c r="G13" s="42"/>
      <c r="H13" s="235"/>
      <c r="I13" s="236"/>
      <c r="J13" s="43"/>
      <c r="K13" s="233"/>
      <c r="L13" s="44"/>
      <c r="M13" s="44"/>
      <c r="N13" s="45"/>
      <c r="O13" s="47" t="s">
        <v>20</v>
      </c>
      <c r="P13" s="220" t="s">
        <v>28</v>
      </c>
      <c r="Q13" s="221"/>
      <c r="R13" s="222"/>
      <c r="S13" s="42"/>
      <c r="T13" s="42"/>
      <c r="U13" s="42"/>
      <c r="V13" s="237"/>
      <c r="W13" s="238"/>
      <c r="X13" s="43"/>
      <c r="Y13" s="233"/>
      <c r="AC13" s="174"/>
      <c r="AD13" s="174"/>
      <c r="AE13" s="175"/>
      <c r="AF13" s="175"/>
    </row>
    <row r="14" spans="1:32" s="46" customFormat="1" ht="12.75" customHeight="1">
      <c r="A14" s="97"/>
      <c r="B14" s="226"/>
      <c r="C14" s="242"/>
      <c r="D14" s="243"/>
      <c r="E14" s="42">
        <v>0</v>
      </c>
      <c r="F14" s="42">
        <v>43</v>
      </c>
      <c r="G14" s="42">
        <v>81</v>
      </c>
      <c r="H14" s="212">
        <v>124</v>
      </c>
      <c r="I14" s="213"/>
      <c r="J14" s="43">
        <v>0</v>
      </c>
      <c r="K14" s="233"/>
      <c r="L14" s="44"/>
      <c r="M14" s="44"/>
      <c r="N14" s="45"/>
      <c r="O14" s="98"/>
      <c r="P14" s="247"/>
      <c r="Q14" s="247"/>
      <c r="R14" s="248"/>
      <c r="S14" s="42">
        <v>0</v>
      </c>
      <c r="T14" s="42">
        <v>53</v>
      </c>
      <c r="U14" s="42">
        <v>87</v>
      </c>
      <c r="V14" s="212">
        <v>140</v>
      </c>
      <c r="W14" s="213"/>
      <c r="X14" s="43">
        <v>1</v>
      </c>
      <c r="Y14" s="233"/>
      <c r="AC14" s="174"/>
      <c r="AD14" s="174"/>
      <c r="AE14" s="175"/>
      <c r="AF14" s="175"/>
    </row>
    <row r="15" spans="1:32" s="46" customFormat="1" ht="12.75" customHeight="1">
      <c r="A15" s="100"/>
      <c r="B15" s="244"/>
      <c r="C15" s="245"/>
      <c r="D15" s="246"/>
      <c r="E15" s="42">
        <v>0</v>
      </c>
      <c r="F15" s="42">
        <v>63</v>
      </c>
      <c r="G15" s="42">
        <v>99</v>
      </c>
      <c r="H15" s="214">
        <v>162</v>
      </c>
      <c r="I15" s="215"/>
      <c r="J15" s="43">
        <v>1</v>
      </c>
      <c r="K15" s="234"/>
      <c r="L15" s="44"/>
      <c r="M15" s="44"/>
      <c r="N15" s="45"/>
      <c r="O15" s="101"/>
      <c r="P15" s="249"/>
      <c r="Q15" s="249"/>
      <c r="R15" s="250"/>
      <c r="S15" s="42">
        <v>0</v>
      </c>
      <c r="T15" s="42">
        <v>60</v>
      </c>
      <c r="U15" s="42">
        <v>87</v>
      </c>
      <c r="V15" s="214">
        <v>147</v>
      </c>
      <c r="W15" s="215"/>
      <c r="X15" s="43">
        <v>0</v>
      </c>
      <c r="Y15" s="234"/>
      <c r="AC15" s="174"/>
      <c r="AD15" s="174"/>
      <c r="AE15" s="175"/>
      <c r="AF15" s="175"/>
    </row>
    <row r="16" spans="1:32" s="46" customFormat="1" ht="12.75" customHeight="1">
      <c r="A16" s="48"/>
      <c r="B16" s="45"/>
      <c r="C16" s="45"/>
      <c r="D16" s="45"/>
      <c r="E16" s="49">
        <v>0</v>
      </c>
      <c r="F16" s="50">
        <v>218</v>
      </c>
      <c r="G16" s="49">
        <v>366</v>
      </c>
      <c r="H16" s="224">
        <v>584</v>
      </c>
      <c r="I16" s="225"/>
      <c r="J16" s="49">
        <v>3</v>
      </c>
      <c r="K16" s="51"/>
      <c r="L16" s="45"/>
      <c r="M16" s="45"/>
      <c r="N16" s="45"/>
      <c r="O16" s="48"/>
      <c r="P16" s="52"/>
      <c r="Q16" s="52"/>
      <c r="R16" s="52"/>
      <c r="S16" s="49">
        <v>1</v>
      </c>
      <c r="T16" s="50">
        <v>195</v>
      </c>
      <c r="U16" s="49">
        <v>370</v>
      </c>
      <c r="V16" s="224">
        <v>565</v>
      </c>
      <c r="W16" s="225"/>
      <c r="X16" s="49">
        <v>1</v>
      </c>
      <c r="Y16" s="51"/>
      <c r="AC16" s="174"/>
      <c r="AD16" s="174"/>
      <c r="AE16" s="175"/>
      <c r="AF16" s="175"/>
    </row>
    <row r="17" spans="1:32" s="46" customFormat="1" ht="9" customHeight="1">
      <c r="A17" s="53" t="s">
        <v>20</v>
      </c>
      <c r="B17" s="239" t="s">
        <v>21</v>
      </c>
      <c r="C17" s="240"/>
      <c r="D17" s="241"/>
      <c r="E17" s="55" t="s">
        <v>22</v>
      </c>
      <c r="F17" s="55" t="s">
        <v>23</v>
      </c>
      <c r="G17" s="55" t="s">
        <v>24</v>
      </c>
      <c r="H17" s="239" t="s">
        <v>25</v>
      </c>
      <c r="I17" s="241"/>
      <c r="J17" s="54" t="s">
        <v>26</v>
      </c>
      <c r="K17" s="56" t="s">
        <v>27</v>
      </c>
      <c r="L17" s="57"/>
      <c r="M17" s="57"/>
      <c r="N17" s="52"/>
      <c r="O17" s="53" t="s">
        <v>20</v>
      </c>
      <c r="P17" s="239" t="s">
        <v>21</v>
      </c>
      <c r="Q17" s="240"/>
      <c r="R17" s="241"/>
      <c r="S17" s="55" t="s">
        <v>22</v>
      </c>
      <c r="T17" s="55" t="s">
        <v>23</v>
      </c>
      <c r="U17" s="55" t="s">
        <v>24</v>
      </c>
      <c r="V17" s="239" t="s">
        <v>25</v>
      </c>
      <c r="W17" s="241"/>
      <c r="X17" s="54" t="s">
        <v>26</v>
      </c>
      <c r="Y17" s="56" t="s">
        <v>27</v>
      </c>
      <c r="AC17" s="174"/>
      <c r="AD17" s="174"/>
      <c r="AE17" s="175"/>
      <c r="AF17" s="175"/>
    </row>
    <row r="18" spans="1:32" s="46" customFormat="1" ht="12.75" customHeight="1">
      <c r="A18" s="98">
        <v>13005</v>
      </c>
      <c r="B18" s="226" t="s">
        <v>142</v>
      </c>
      <c r="C18" s="242"/>
      <c r="D18" s="243"/>
      <c r="E18" s="42">
        <v>0</v>
      </c>
      <c r="F18" s="42">
        <v>43</v>
      </c>
      <c r="G18" s="42">
        <v>92</v>
      </c>
      <c r="H18" s="212">
        <v>135</v>
      </c>
      <c r="I18" s="213"/>
      <c r="J18" s="43">
        <v>0</v>
      </c>
      <c r="K18" s="232">
        <v>0</v>
      </c>
      <c r="L18" s="44"/>
      <c r="M18" s="44"/>
      <c r="N18" s="52"/>
      <c r="O18" s="98">
        <v>139153</v>
      </c>
      <c r="P18" s="256" t="s">
        <v>149</v>
      </c>
      <c r="Q18" s="247"/>
      <c r="R18" s="248"/>
      <c r="S18" s="42">
        <v>0</v>
      </c>
      <c r="T18" s="42">
        <v>44</v>
      </c>
      <c r="U18" s="42">
        <v>101</v>
      </c>
      <c r="V18" s="212">
        <v>145</v>
      </c>
      <c r="W18" s="213"/>
      <c r="X18" s="43">
        <v>1</v>
      </c>
      <c r="Y18" s="232">
        <v>1</v>
      </c>
      <c r="AC18" s="174"/>
      <c r="AD18" s="174"/>
      <c r="AE18" s="175"/>
      <c r="AF18" s="175"/>
    </row>
    <row r="19" spans="1:32" s="46" customFormat="1" ht="12.75" customHeight="1">
      <c r="A19" s="100">
        <v>31766</v>
      </c>
      <c r="B19" s="253"/>
      <c r="C19" s="254"/>
      <c r="D19" s="255"/>
      <c r="E19" s="42">
        <v>1</v>
      </c>
      <c r="F19" s="42">
        <v>44</v>
      </c>
      <c r="G19" s="42">
        <v>92</v>
      </c>
      <c r="H19" s="212">
        <v>136</v>
      </c>
      <c r="I19" s="213"/>
      <c r="J19" s="43">
        <v>0</v>
      </c>
      <c r="K19" s="233"/>
      <c r="L19" s="44"/>
      <c r="M19" s="44"/>
      <c r="N19" s="52"/>
      <c r="O19" s="99">
        <v>30073</v>
      </c>
      <c r="P19" s="257"/>
      <c r="Q19" s="251"/>
      <c r="R19" s="252"/>
      <c r="S19" s="42">
        <v>0</v>
      </c>
      <c r="T19" s="42">
        <v>53</v>
      </c>
      <c r="U19" s="42">
        <v>95</v>
      </c>
      <c r="V19" s="212">
        <v>148</v>
      </c>
      <c r="W19" s="213"/>
      <c r="X19" s="43">
        <v>1</v>
      </c>
      <c r="Y19" s="233"/>
      <c r="AC19" s="174"/>
      <c r="AD19" s="174"/>
      <c r="AE19" s="175"/>
      <c r="AF19" s="175"/>
    </row>
    <row r="20" spans="1:32" s="46" customFormat="1" ht="9" customHeight="1">
      <c r="A20" s="47" t="s">
        <v>20</v>
      </c>
      <c r="B20" s="220" t="s">
        <v>28</v>
      </c>
      <c r="C20" s="221"/>
      <c r="D20" s="222"/>
      <c r="E20" s="42"/>
      <c r="F20" s="42"/>
      <c r="G20" s="42"/>
      <c r="H20" s="237"/>
      <c r="I20" s="238"/>
      <c r="J20" s="43"/>
      <c r="K20" s="233"/>
      <c r="L20" s="44"/>
      <c r="M20" s="44"/>
      <c r="N20" s="52"/>
      <c r="O20" s="47" t="s">
        <v>20</v>
      </c>
      <c r="P20" s="220" t="s">
        <v>28</v>
      </c>
      <c r="Q20" s="221"/>
      <c r="R20" s="222"/>
      <c r="S20" s="42"/>
      <c r="T20" s="42"/>
      <c r="U20" s="42"/>
      <c r="V20" s="237"/>
      <c r="W20" s="238"/>
      <c r="X20" s="43"/>
      <c r="Y20" s="233"/>
      <c r="AC20" s="174"/>
      <c r="AD20" s="174"/>
      <c r="AE20" s="175"/>
      <c r="AF20" s="175"/>
    </row>
    <row r="21" spans="1:32" s="46" customFormat="1" ht="12.75" customHeight="1">
      <c r="A21" s="97"/>
      <c r="B21" s="226"/>
      <c r="C21" s="242"/>
      <c r="D21" s="243"/>
      <c r="E21" s="42">
        <v>0</v>
      </c>
      <c r="F21" s="42">
        <v>53</v>
      </c>
      <c r="G21" s="42">
        <v>98</v>
      </c>
      <c r="H21" s="212">
        <v>151</v>
      </c>
      <c r="I21" s="213"/>
      <c r="J21" s="43">
        <v>1</v>
      </c>
      <c r="K21" s="233"/>
      <c r="L21" s="44"/>
      <c r="M21" s="44"/>
      <c r="N21" s="52"/>
      <c r="O21" s="98"/>
      <c r="P21" s="256"/>
      <c r="Q21" s="247"/>
      <c r="R21" s="248"/>
      <c r="S21" s="42">
        <v>2</v>
      </c>
      <c r="T21" s="42">
        <v>36</v>
      </c>
      <c r="U21" s="42">
        <v>90</v>
      </c>
      <c r="V21" s="212">
        <v>126</v>
      </c>
      <c r="W21" s="213"/>
      <c r="X21" s="43">
        <v>0</v>
      </c>
      <c r="Y21" s="233"/>
      <c r="AC21" s="174"/>
      <c r="AD21" s="174"/>
      <c r="AE21" s="175"/>
      <c r="AF21" s="175"/>
    </row>
    <row r="22" spans="1:32" s="46" customFormat="1" ht="12.75" customHeight="1">
      <c r="A22" s="100"/>
      <c r="B22" s="244"/>
      <c r="C22" s="245"/>
      <c r="D22" s="246"/>
      <c r="E22" s="42">
        <v>5</v>
      </c>
      <c r="F22" s="42">
        <v>25</v>
      </c>
      <c r="G22" s="42">
        <v>79</v>
      </c>
      <c r="H22" s="212">
        <v>104</v>
      </c>
      <c r="I22" s="213"/>
      <c r="J22" s="43">
        <v>0</v>
      </c>
      <c r="K22" s="234"/>
      <c r="L22" s="44"/>
      <c r="M22" s="44"/>
      <c r="N22" s="52"/>
      <c r="O22" s="101"/>
      <c r="P22" s="258"/>
      <c r="Q22" s="249"/>
      <c r="R22" s="250"/>
      <c r="S22" s="42">
        <v>1</v>
      </c>
      <c r="T22" s="42">
        <v>52</v>
      </c>
      <c r="U22" s="42">
        <v>83</v>
      </c>
      <c r="V22" s="212">
        <v>135</v>
      </c>
      <c r="W22" s="213"/>
      <c r="X22" s="43">
        <v>1</v>
      </c>
      <c r="Y22" s="234"/>
      <c r="AC22" s="174"/>
      <c r="AD22" s="174"/>
      <c r="AE22" s="175"/>
      <c r="AF22" s="175"/>
    </row>
    <row r="23" spans="1:32" s="46" customFormat="1" ht="12.75" customHeight="1">
      <c r="A23" s="48"/>
      <c r="B23" s="52"/>
      <c r="C23" s="52"/>
      <c r="D23" s="52"/>
      <c r="E23" s="49">
        <v>6</v>
      </c>
      <c r="F23" s="50">
        <v>165</v>
      </c>
      <c r="G23" s="49">
        <v>361</v>
      </c>
      <c r="H23" s="259">
        <v>526</v>
      </c>
      <c r="I23" s="260"/>
      <c r="J23" s="49">
        <v>1</v>
      </c>
      <c r="K23" s="51"/>
      <c r="L23" s="45"/>
      <c r="M23" s="45"/>
      <c r="N23" s="52"/>
      <c r="O23" s="48"/>
      <c r="P23" s="52"/>
      <c r="Q23" s="52"/>
      <c r="R23" s="52"/>
      <c r="S23" s="49">
        <v>3</v>
      </c>
      <c r="T23" s="50">
        <v>185</v>
      </c>
      <c r="U23" s="49">
        <v>369</v>
      </c>
      <c r="V23" s="259">
        <v>554</v>
      </c>
      <c r="W23" s="260"/>
      <c r="X23" s="49">
        <v>3</v>
      </c>
      <c r="Y23" s="58"/>
      <c r="AC23" s="174"/>
      <c r="AD23" s="174"/>
      <c r="AE23" s="175"/>
      <c r="AF23" s="175"/>
    </row>
    <row r="24" spans="1:32" s="46" customFormat="1" ht="9" customHeight="1">
      <c r="A24" s="53" t="s">
        <v>20</v>
      </c>
      <c r="B24" s="239" t="s">
        <v>21</v>
      </c>
      <c r="C24" s="240"/>
      <c r="D24" s="241"/>
      <c r="E24" s="55" t="s">
        <v>22</v>
      </c>
      <c r="F24" s="55" t="s">
        <v>23</v>
      </c>
      <c r="G24" s="55" t="s">
        <v>24</v>
      </c>
      <c r="H24" s="239" t="s">
        <v>25</v>
      </c>
      <c r="I24" s="241"/>
      <c r="J24" s="54" t="s">
        <v>26</v>
      </c>
      <c r="K24" s="56" t="s">
        <v>27</v>
      </c>
      <c r="L24" s="57"/>
      <c r="M24" s="57"/>
      <c r="N24" s="52"/>
      <c r="O24" s="53" t="s">
        <v>20</v>
      </c>
      <c r="P24" s="239" t="s">
        <v>21</v>
      </c>
      <c r="Q24" s="240"/>
      <c r="R24" s="241"/>
      <c r="S24" s="55" t="s">
        <v>22</v>
      </c>
      <c r="T24" s="55" t="s">
        <v>23</v>
      </c>
      <c r="U24" s="55" t="s">
        <v>24</v>
      </c>
      <c r="V24" s="239" t="s">
        <v>25</v>
      </c>
      <c r="W24" s="241"/>
      <c r="X24" s="54" t="s">
        <v>26</v>
      </c>
      <c r="Y24" s="56" t="s">
        <v>27</v>
      </c>
      <c r="AC24" s="174"/>
      <c r="AD24" s="174"/>
      <c r="AE24" s="175"/>
      <c r="AF24" s="175"/>
    </row>
    <row r="25" spans="1:32" s="46" customFormat="1" ht="12.75" customHeight="1">
      <c r="A25" s="98">
        <v>9152</v>
      </c>
      <c r="B25" s="226" t="s">
        <v>143</v>
      </c>
      <c r="C25" s="242"/>
      <c r="D25" s="243"/>
      <c r="E25" s="42">
        <v>2</v>
      </c>
      <c r="F25" s="42">
        <v>49</v>
      </c>
      <c r="G25" s="42">
        <v>85</v>
      </c>
      <c r="H25" s="212">
        <v>134</v>
      </c>
      <c r="I25" s="213"/>
      <c r="J25" s="43">
        <v>0</v>
      </c>
      <c r="K25" s="232">
        <v>0</v>
      </c>
      <c r="L25" s="44"/>
      <c r="M25" s="44"/>
      <c r="N25" s="52"/>
      <c r="O25" s="98">
        <v>23183</v>
      </c>
      <c r="P25" s="256" t="s">
        <v>150</v>
      </c>
      <c r="Q25" s="247"/>
      <c r="R25" s="248"/>
      <c r="S25" s="42">
        <v>0</v>
      </c>
      <c r="T25" s="42">
        <v>51</v>
      </c>
      <c r="U25" s="42">
        <v>95</v>
      </c>
      <c r="V25" s="212">
        <v>146</v>
      </c>
      <c r="W25" s="213"/>
      <c r="X25" s="43">
        <v>1</v>
      </c>
      <c r="Y25" s="232">
        <v>1</v>
      </c>
      <c r="AC25" s="174"/>
      <c r="AD25" s="174"/>
      <c r="AE25" s="175"/>
      <c r="AF25" s="175"/>
    </row>
    <row r="26" spans="1:32" s="46" customFormat="1" ht="12.75" customHeight="1">
      <c r="A26" s="100">
        <v>32681</v>
      </c>
      <c r="B26" s="253"/>
      <c r="C26" s="254"/>
      <c r="D26" s="255"/>
      <c r="E26" s="42">
        <v>1</v>
      </c>
      <c r="F26" s="42">
        <v>54</v>
      </c>
      <c r="G26" s="42">
        <v>93</v>
      </c>
      <c r="H26" s="212">
        <v>147</v>
      </c>
      <c r="I26" s="213"/>
      <c r="J26" s="43">
        <v>1</v>
      </c>
      <c r="K26" s="233"/>
      <c r="L26" s="44"/>
      <c r="M26" s="44"/>
      <c r="N26" s="52"/>
      <c r="O26" s="99">
        <v>35484</v>
      </c>
      <c r="P26" s="257"/>
      <c r="Q26" s="251"/>
      <c r="R26" s="252"/>
      <c r="S26" s="42">
        <v>0</v>
      </c>
      <c r="T26" s="42">
        <v>50</v>
      </c>
      <c r="U26" s="42">
        <v>91</v>
      </c>
      <c r="V26" s="212">
        <v>141</v>
      </c>
      <c r="W26" s="213"/>
      <c r="X26" s="43">
        <v>0</v>
      </c>
      <c r="Y26" s="233"/>
      <c r="AC26" s="174"/>
      <c r="AD26" s="174"/>
      <c r="AE26" s="175"/>
      <c r="AF26" s="175"/>
    </row>
    <row r="27" spans="1:32" s="46" customFormat="1" ht="9" customHeight="1">
      <c r="A27" s="47" t="s">
        <v>20</v>
      </c>
      <c r="B27" s="220" t="s">
        <v>28</v>
      </c>
      <c r="C27" s="221"/>
      <c r="D27" s="222"/>
      <c r="E27" s="42"/>
      <c r="F27" s="42"/>
      <c r="G27" s="42"/>
      <c r="H27" s="237"/>
      <c r="I27" s="238"/>
      <c r="J27" s="43"/>
      <c r="K27" s="233"/>
      <c r="L27" s="44"/>
      <c r="M27" s="44"/>
      <c r="N27" s="52"/>
      <c r="O27" s="47" t="s">
        <v>20</v>
      </c>
      <c r="P27" s="220" t="s">
        <v>28</v>
      </c>
      <c r="Q27" s="221"/>
      <c r="R27" s="222"/>
      <c r="S27" s="42"/>
      <c r="T27" s="42"/>
      <c r="U27" s="42"/>
      <c r="V27" s="237"/>
      <c r="W27" s="238"/>
      <c r="X27" s="43"/>
      <c r="Y27" s="233"/>
      <c r="AC27" s="174"/>
      <c r="AD27" s="174"/>
      <c r="AE27" s="175"/>
      <c r="AF27" s="175"/>
    </row>
    <row r="28" spans="1:32" s="46" customFormat="1" ht="12.75" customHeight="1">
      <c r="A28" s="97"/>
      <c r="B28" s="226"/>
      <c r="C28" s="242"/>
      <c r="D28" s="243"/>
      <c r="E28" s="42">
        <v>0</v>
      </c>
      <c r="F28" s="42">
        <v>45</v>
      </c>
      <c r="G28" s="42">
        <v>108</v>
      </c>
      <c r="H28" s="212">
        <v>153</v>
      </c>
      <c r="I28" s="213"/>
      <c r="J28" s="43">
        <v>1</v>
      </c>
      <c r="K28" s="233"/>
      <c r="L28" s="44"/>
      <c r="M28" s="44"/>
      <c r="N28" s="52"/>
      <c r="O28" s="98"/>
      <c r="P28" s="256"/>
      <c r="Q28" s="247"/>
      <c r="R28" s="248"/>
      <c r="S28" s="42">
        <v>0</v>
      </c>
      <c r="T28" s="42">
        <v>61</v>
      </c>
      <c r="U28" s="42">
        <v>86</v>
      </c>
      <c r="V28" s="212">
        <v>147</v>
      </c>
      <c r="W28" s="213"/>
      <c r="X28" s="43">
        <v>0</v>
      </c>
      <c r="Y28" s="233"/>
      <c r="AB28" s="133"/>
      <c r="AC28" s="174"/>
      <c r="AD28" s="174"/>
      <c r="AE28" s="175"/>
      <c r="AF28" s="175"/>
    </row>
    <row r="29" spans="1:32" s="46" customFormat="1" ht="12.75" customHeight="1">
      <c r="A29" s="100"/>
      <c r="B29" s="244"/>
      <c r="C29" s="245"/>
      <c r="D29" s="246"/>
      <c r="E29" s="42">
        <v>0</v>
      </c>
      <c r="F29" s="42">
        <v>50</v>
      </c>
      <c r="G29" s="42">
        <v>103</v>
      </c>
      <c r="H29" s="212">
        <v>153</v>
      </c>
      <c r="I29" s="213"/>
      <c r="J29" s="43">
        <v>0</v>
      </c>
      <c r="K29" s="234"/>
      <c r="L29" s="44"/>
      <c r="M29" s="44"/>
      <c r="N29" s="52"/>
      <c r="O29" s="101"/>
      <c r="P29" s="258"/>
      <c r="Q29" s="249"/>
      <c r="R29" s="250"/>
      <c r="S29" s="59">
        <v>0</v>
      </c>
      <c r="T29" s="60">
        <v>54</v>
      </c>
      <c r="U29" s="42">
        <v>101</v>
      </c>
      <c r="V29" s="212">
        <v>155</v>
      </c>
      <c r="W29" s="213"/>
      <c r="X29" s="43">
        <v>1</v>
      </c>
      <c r="Y29" s="234"/>
      <c r="AC29" s="174"/>
      <c r="AD29" s="174"/>
      <c r="AE29" s="175"/>
      <c r="AF29" s="175"/>
    </row>
    <row r="30" spans="1:32" s="46" customFormat="1" ht="12.75" customHeight="1">
      <c r="A30" s="48"/>
      <c r="B30" s="52"/>
      <c r="C30" s="52"/>
      <c r="D30" s="52"/>
      <c r="E30" s="49">
        <v>3</v>
      </c>
      <c r="F30" s="50">
        <v>198</v>
      </c>
      <c r="G30" s="49">
        <v>389</v>
      </c>
      <c r="H30" s="259">
        <v>587</v>
      </c>
      <c r="I30" s="260"/>
      <c r="J30" s="49">
        <v>2</v>
      </c>
      <c r="K30" s="51"/>
      <c r="L30" s="45"/>
      <c r="M30" s="45"/>
      <c r="N30" s="52"/>
      <c r="O30" s="48"/>
      <c r="P30" s="52"/>
      <c r="Q30" s="52"/>
      <c r="R30" s="52"/>
      <c r="S30" s="49">
        <v>0</v>
      </c>
      <c r="T30" s="50">
        <v>216</v>
      </c>
      <c r="U30" s="49">
        <v>373</v>
      </c>
      <c r="V30" s="259">
        <v>589</v>
      </c>
      <c r="W30" s="260"/>
      <c r="X30" s="49">
        <v>2</v>
      </c>
      <c r="Y30" s="51"/>
      <c r="AC30" s="174"/>
      <c r="AD30" s="174"/>
      <c r="AE30" s="175"/>
      <c r="AF30" s="175"/>
    </row>
    <row r="31" spans="1:32" s="46" customFormat="1" ht="9" customHeight="1">
      <c r="A31" s="53" t="s">
        <v>20</v>
      </c>
      <c r="B31" s="239" t="s">
        <v>21</v>
      </c>
      <c r="C31" s="240"/>
      <c r="D31" s="241"/>
      <c r="E31" s="55" t="s">
        <v>22</v>
      </c>
      <c r="F31" s="55" t="s">
        <v>23</v>
      </c>
      <c r="G31" s="55" t="s">
        <v>24</v>
      </c>
      <c r="H31" s="239" t="s">
        <v>25</v>
      </c>
      <c r="I31" s="241"/>
      <c r="J31" s="54" t="s">
        <v>26</v>
      </c>
      <c r="K31" s="56" t="s">
        <v>27</v>
      </c>
      <c r="L31" s="57"/>
      <c r="M31" s="57"/>
      <c r="N31" s="52"/>
      <c r="O31" s="53" t="s">
        <v>20</v>
      </c>
      <c r="P31" s="239" t="s">
        <v>21</v>
      </c>
      <c r="Q31" s="240"/>
      <c r="R31" s="241"/>
      <c r="S31" s="55" t="s">
        <v>22</v>
      </c>
      <c r="T31" s="55" t="s">
        <v>23</v>
      </c>
      <c r="U31" s="55" t="s">
        <v>24</v>
      </c>
      <c r="V31" s="239" t="s">
        <v>25</v>
      </c>
      <c r="W31" s="241"/>
      <c r="X31" s="54" t="s">
        <v>29</v>
      </c>
      <c r="Y31" s="56" t="s">
        <v>27</v>
      </c>
      <c r="AC31" s="174"/>
      <c r="AD31" s="174"/>
      <c r="AE31" s="175"/>
      <c r="AF31" s="175"/>
    </row>
    <row r="32" spans="1:32" s="46" customFormat="1" ht="12.75" customHeight="1">
      <c r="A32" s="97">
        <v>12343</v>
      </c>
      <c r="B32" s="226" t="s">
        <v>144</v>
      </c>
      <c r="C32" s="242"/>
      <c r="D32" s="243"/>
      <c r="E32" s="42">
        <v>1</v>
      </c>
      <c r="F32" s="42">
        <v>72</v>
      </c>
      <c r="G32" s="42">
        <v>101</v>
      </c>
      <c r="H32" s="212">
        <v>173</v>
      </c>
      <c r="I32" s="213"/>
      <c r="J32" s="43">
        <v>1</v>
      </c>
      <c r="K32" s="232">
        <v>0</v>
      </c>
      <c r="L32" s="44"/>
      <c r="M32" s="44"/>
      <c r="N32" s="52"/>
      <c r="O32" s="98">
        <v>126059</v>
      </c>
      <c r="P32" s="256" t="s">
        <v>151</v>
      </c>
      <c r="Q32" s="247"/>
      <c r="R32" s="248"/>
      <c r="S32" s="42">
        <v>0</v>
      </c>
      <c r="T32" s="42">
        <v>42</v>
      </c>
      <c r="U32" s="42">
        <v>88</v>
      </c>
      <c r="V32" s="212">
        <v>130</v>
      </c>
      <c r="W32" s="213"/>
      <c r="X32" s="43">
        <v>0</v>
      </c>
      <c r="Y32" s="232">
        <v>1</v>
      </c>
      <c r="AC32" s="174"/>
      <c r="AD32" s="174"/>
      <c r="AE32" s="175"/>
      <c r="AF32" s="175"/>
    </row>
    <row r="33" spans="1:32" s="46" customFormat="1" ht="12.75" customHeight="1">
      <c r="A33" s="100">
        <v>32138</v>
      </c>
      <c r="B33" s="253"/>
      <c r="C33" s="254"/>
      <c r="D33" s="255"/>
      <c r="E33" s="42">
        <v>2</v>
      </c>
      <c r="F33" s="42">
        <v>26</v>
      </c>
      <c r="G33" s="42">
        <v>88</v>
      </c>
      <c r="H33" s="212">
        <v>114</v>
      </c>
      <c r="I33" s="213"/>
      <c r="J33" s="43">
        <v>0</v>
      </c>
      <c r="K33" s="233"/>
      <c r="L33" s="44"/>
      <c r="M33" s="44"/>
      <c r="N33" s="52"/>
      <c r="O33" s="99">
        <v>30621</v>
      </c>
      <c r="P33" s="257"/>
      <c r="Q33" s="251"/>
      <c r="R33" s="252"/>
      <c r="S33" s="42">
        <v>0</v>
      </c>
      <c r="T33" s="42">
        <v>50</v>
      </c>
      <c r="U33" s="42">
        <v>76</v>
      </c>
      <c r="V33" s="212">
        <v>126</v>
      </c>
      <c r="W33" s="213"/>
      <c r="X33" s="43">
        <v>1</v>
      </c>
      <c r="Y33" s="233"/>
      <c r="AC33" s="174"/>
      <c r="AD33" s="174"/>
      <c r="AE33" s="175"/>
      <c r="AF33" s="175"/>
    </row>
    <row r="34" spans="1:32" s="46" customFormat="1" ht="9" customHeight="1">
      <c r="A34" s="47" t="s">
        <v>20</v>
      </c>
      <c r="B34" s="220" t="s">
        <v>28</v>
      </c>
      <c r="C34" s="221"/>
      <c r="D34" s="222"/>
      <c r="E34" s="42"/>
      <c r="F34" s="42"/>
      <c r="G34" s="42"/>
      <c r="H34" s="237"/>
      <c r="I34" s="238"/>
      <c r="J34" s="43"/>
      <c r="K34" s="233"/>
      <c r="L34" s="44"/>
      <c r="M34" s="44"/>
      <c r="N34" s="52"/>
      <c r="O34" s="47" t="s">
        <v>20</v>
      </c>
      <c r="P34" s="220" t="s">
        <v>28</v>
      </c>
      <c r="Q34" s="221"/>
      <c r="R34" s="222"/>
      <c r="S34" s="42"/>
      <c r="T34" s="42"/>
      <c r="U34" s="42"/>
      <c r="V34" s="237"/>
      <c r="W34" s="238"/>
      <c r="X34" s="43"/>
      <c r="Y34" s="233"/>
      <c r="AC34" s="174"/>
      <c r="AD34" s="174"/>
      <c r="AE34" s="175"/>
      <c r="AF34" s="175"/>
    </row>
    <row r="35" spans="1:32" s="46" customFormat="1" ht="12.75" customHeight="1">
      <c r="A35" s="97"/>
      <c r="B35" s="226"/>
      <c r="C35" s="242"/>
      <c r="D35" s="243"/>
      <c r="E35" s="42">
        <v>1</v>
      </c>
      <c r="F35" s="42">
        <v>49</v>
      </c>
      <c r="G35" s="42">
        <v>89</v>
      </c>
      <c r="H35" s="212">
        <v>138</v>
      </c>
      <c r="I35" s="213"/>
      <c r="J35" s="43">
        <v>0</v>
      </c>
      <c r="K35" s="233"/>
      <c r="L35" s="44"/>
      <c r="M35" s="44"/>
      <c r="N35" s="52"/>
      <c r="O35" s="98"/>
      <c r="P35" s="247"/>
      <c r="Q35" s="247"/>
      <c r="R35" s="248"/>
      <c r="S35" s="42">
        <v>0</v>
      </c>
      <c r="T35" s="42">
        <v>50</v>
      </c>
      <c r="U35" s="42">
        <v>98</v>
      </c>
      <c r="V35" s="212">
        <v>148</v>
      </c>
      <c r="W35" s="213"/>
      <c r="X35" s="43">
        <v>1</v>
      </c>
      <c r="Y35" s="233"/>
      <c r="AC35" s="174"/>
      <c r="AD35" s="174"/>
      <c r="AE35" s="175"/>
      <c r="AF35" s="175"/>
    </row>
    <row r="36" spans="1:32" s="46" customFormat="1" ht="12.75" customHeight="1">
      <c r="A36" s="100"/>
      <c r="B36" s="244"/>
      <c r="C36" s="245"/>
      <c r="D36" s="246"/>
      <c r="E36" s="42">
        <v>1</v>
      </c>
      <c r="F36" s="42">
        <v>41</v>
      </c>
      <c r="G36" s="42">
        <v>82</v>
      </c>
      <c r="H36" s="212">
        <v>123</v>
      </c>
      <c r="I36" s="213"/>
      <c r="J36" s="43">
        <v>0</v>
      </c>
      <c r="K36" s="234"/>
      <c r="L36" s="44"/>
      <c r="M36" s="44"/>
      <c r="N36" s="52"/>
      <c r="O36" s="101"/>
      <c r="P36" s="249"/>
      <c r="Q36" s="249"/>
      <c r="R36" s="250"/>
      <c r="S36" s="42">
        <v>0</v>
      </c>
      <c r="T36" s="42">
        <v>54</v>
      </c>
      <c r="U36" s="42">
        <v>89</v>
      </c>
      <c r="V36" s="212">
        <v>143</v>
      </c>
      <c r="W36" s="213"/>
      <c r="X36" s="43">
        <v>1</v>
      </c>
      <c r="Y36" s="234"/>
      <c r="AC36" s="174"/>
      <c r="AD36" s="174"/>
      <c r="AE36" s="175"/>
      <c r="AF36" s="175"/>
    </row>
    <row r="37" spans="1:32" s="46" customFormat="1" ht="12.75" customHeight="1">
      <c r="A37" s="48"/>
      <c r="B37" s="52"/>
      <c r="C37" s="52"/>
      <c r="D37" s="52"/>
      <c r="E37" s="49">
        <v>5</v>
      </c>
      <c r="F37" s="50">
        <v>188</v>
      </c>
      <c r="G37" s="49">
        <v>360</v>
      </c>
      <c r="H37" s="259">
        <v>548</v>
      </c>
      <c r="I37" s="260"/>
      <c r="J37" s="49">
        <v>1</v>
      </c>
      <c r="K37" s="51"/>
      <c r="L37" s="45"/>
      <c r="M37" s="45"/>
      <c r="N37" s="52"/>
      <c r="O37" s="48"/>
      <c r="P37" s="52"/>
      <c r="Q37" s="52"/>
      <c r="R37" s="52"/>
      <c r="S37" s="49">
        <v>0</v>
      </c>
      <c r="T37" s="50">
        <v>196</v>
      </c>
      <c r="U37" s="49">
        <v>351</v>
      </c>
      <c r="V37" s="259">
        <v>547</v>
      </c>
      <c r="W37" s="260"/>
      <c r="X37" s="49">
        <v>3</v>
      </c>
      <c r="Y37" s="51"/>
      <c r="AC37" s="174"/>
      <c r="AD37" s="174"/>
      <c r="AE37" s="175"/>
      <c r="AF37" s="175"/>
    </row>
    <row r="38" spans="1:32" s="46" customFormat="1" ht="9" customHeight="1">
      <c r="A38" s="53" t="s">
        <v>20</v>
      </c>
      <c r="B38" s="239" t="s">
        <v>21</v>
      </c>
      <c r="C38" s="240"/>
      <c r="D38" s="241"/>
      <c r="E38" s="55" t="s">
        <v>22</v>
      </c>
      <c r="F38" s="55" t="s">
        <v>23</v>
      </c>
      <c r="G38" s="55" t="s">
        <v>24</v>
      </c>
      <c r="H38" s="239" t="s">
        <v>25</v>
      </c>
      <c r="I38" s="241"/>
      <c r="J38" s="54" t="s">
        <v>26</v>
      </c>
      <c r="K38" s="56" t="s">
        <v>27</v>
      </c>
      <c r="L38" s="57"/>
      <c r="M38" s="57"/>
      <c r="N38" s="52"/>
      <c r="O38" s="53" t="s">
        <v>20</v>
      </c>
      <c r="P38" s="239" t="s">
        <v>21</v>
      </c>
      <c r="Q38" s="240"/>
      <c r="R38" s="241"/>
      <c r="S38" s="55" t="s">
        <v>22</v>
      </c>
      <c r="T38" s="55" t="s">
        <v>23</v>
      </c>
      <c r="U38" s="55" t="s">
        <v>24</v>
      </c>
      <c r="V38" s="239" t="s">
        <v>25</v>
      </c>
      <c r="W38" s="241"/>
      <c r="X38" s="54" t="s">
        <v>26</v>
      </c>
      <c r="Y38" s="56" t="s">
        <v>27</v>
      </c>
      <c r="AC38" s="174"/>
      <c r="AD38" s="174"/>
      <c r="AE38" s="175"/>
      <c r="AF38" s="175"/>
    </row>
    <row r="39" spans="1:32" s="46" customFormat="1" ht="12.75" customHeight="1">
      <c r="A39" s="97">
        <v>8865</v>
      </c>
      <c r="B39" s="226" t="s">
        <v>145</v>
      </c>
      <c r="C39" s="242"/>
      <c r="D39" s="243"/>
      <c r="E39" s="42">
        <v>0</v>
      </c>
      <c r="F39" s="42">
        <v>58</v>
      </c>
      <c r="G39" s="42">
        <v>89</v>
      </c>
      <c r="H39" s="212">
        <v>147</v>
      </c>
      <c r="I39" s="213"/>
      <c r="J39" s="43">
        <v>1</v>
      </c>
      <c r="K39" s="232">
        <v>0</v>
      </c>
      <c r="L39" s="44"/>
      <c r="M39" s="44"/>
      <c r="N39" s="52"/>
      <c r="O39" s="98">
        <v>105630</v>
      </c>
      <c r="P39" s="247" t="s">
        <v>147</v>
      </c>
      <c r="Q39" s="247"/>
      <c r="R39" s="248"/>
      <c r="S39" s="42">
        <v>1</v>
      </c>
      <c r="T39" s="42">
        <v>42</v>
      </c>
      <c r="U39" s="42">
        <v>82</v>
      </c>
      <c r="V39" s="212">
        <v>124</v>
      </c>
      <c r="W39" s="213"/>
      <c r="X39" s="43">
        <v>0</v>
      </c>
      <c r="Y39" s="232">
        <v>1</v>
      </c>
      <c r="AC39" s="174"/>
      <c r="AD39" s="174"/>
      <c r="AE39" s="175"/>
      <c r="AF39" s="175"/>
    </row>
    <row r="40" spans="1:32" s="46" customFormat="1" ht="12.75" customHeight="1">
      <c r="A40" s="100">
        <v>29050</v>
      </c>
      <c r="B40" s="253"/>
      <c r="C40" s="254"/>
      <c r="D40" s="255"/>
      <c r="E40" s="42">
        <v>0</v>
      </c>
      <c r="F40" s="42">
        <v>44</v>
      </c>
      <c r="G40" s="42">
        <v>92</v>
      </c>
      <c r="H40" s="212">
        <v>136</v>
      </c>
      <c r="I40" s="213"/>
      <c r="J40" s="43">
        <v>0</v>
      </c>
      <c r="K40" s="233"/>
      <c r="L40" s="44"/>
      <c r="M40" s="44"/>
      <c r="N40" s="52"/>
      <c r="O40" s="99">
        <v>35013</v>
      </c>
      <c r="P40" s="251"/>
      <c r="Q40" s="251"/>
      <c r="R40" s="252"/>
      <c r="S40" s="42">
        <v>2</v>
      </c>
      <c r="T40" s="42">
        <v>45</v>
      </c>
      <c r="U40" s="42">
        <v>95</v>
      </c>
      <c r="V40" s="212">
        <v>140</v>
      </c>
      <c r="W40" s="213"/>
      <c r="X40" s="43">
        <v>1</v>
      </c>
      <c r="Y40" s="233"/>
      <c r="AC40" s="174"/>
      <c r="AD40" s="174"/>
      <c r="AE40" s="175"/>
      <c r="AF40" s="175"/>
    </row>
    <row r="41" spans="1:32" s="46" customFormat="1" ht="9" customHeight="1">
      <c r="A41" s="47" t="s">
        <v>20</v>
      </c>
      <c r="B41" s="220" t="s">
        <v>28</v>
      </c>
      <c r="C41" s="221"/>
      <c r="D41" s="222"/>
      <c r="E41" s="42"/>
      <c r="F41" s="42"/>
      <c r="G41" s="42"/>
      <c r="H41" s="237"/>
      <c r="I41" s="238"/>
      <c r="J41" s="43"/>
      <c r="K41" s="233"/>
      <c r="L41" s="44"/>
      <c r="M41" s="44"/>
      <c r="N41" s="52"/>
      <c r="O41" s="47" t="s">
        <v>20</v>
      </c>
      <c r="P41" s="220" t="s">
        <v>28</v>
      </c>
      <c r="Q41" s="221"/>
      <c r="R41" s="222"/>
      <c r="S41" s="42"/>
      <c r="T41" s="42"/>
      <c r="U41" s="42"/>
      <c r="V41" s="237"/>
      <c r="W41" s="238"/>
      <c r="X41" s="43"/>
      <c r="Y41" s="233"/>
      <c r="AC41" s="174"/>
      <c r="AD41" s="174"/>
      <c r="AE41" s="175"/>
      <c r="AF41" s="175"/>
    </row>
    <row r="42" spans="1:32" s="46" customFormat="1" ht="12.75" customHeight="1">
      <c r="A42" s="97"/>
      <c r="B42" s="226"/>
      <c r="C42" s="242"/>
      <c r="D42" s="243"/>
      <c r="E42" s="42">
        <v>1</v>
      </c>
      <c r="F42" s="42">
        <v>52</v>
      </c>
      <c r="G42" s="42">
        <v>98</v>
      </c>
      <c r="H42" s="212">
        <v>150</v>
      </c>
      <c r="I42" s="213"/>
      <c r="J42" s="43">
        <v>0</v>
      </c>
      <c r="K42" s="233"/>
      <c r="L42" s="44"/>
      <c r="M42" s="44"/>
      <c r="N42" s="52"/>
      <c r="O42" s="98"/>
      <c r="P42" s="247"/>
      <c r="Q42" s="247"/>
      <c r="R42" s="248"/>
      <c r="S42" s="42">
        <v>1</v>
      </c>
      <c r="T42" s="42">
        <v>52</v>
      </c>
      <c r="U42" s="42">
        <v>105</v>
      </c>
      <c r="V42" s="212">
        <v>157</v>
      </c>
      <c r="W42" s="213"/>
      <c r="X42" s="43">
        <v>1</v>
      </c>
      <c r="Y42" s="233"/>
      <c r="AC42" s="174"/>
      <c r="AD42" s="174"/>
      <c r="AE42" s="175"/>
      <c r="AF42" s="175"/>
    </row>
    <row r="43" spans="1:32" s="46" customFormat="1" ht="12.75" customHeight="1">
      <c r="A43" s="100"/>
      <c r="B43" s="244"/>
      <c r="C43" s="245"/>
      <c r="D43" s="246"/>
      <c r="E43" s="42">
        <v>2</v>
      </c>
      <c r="F43" s="42">
        <v>54</v>
      </c>
      <c r="G43" s="42">
        <v>85</v>
      </c>
      <c r="H43" s="212">
        <v>139</v>
      </c>
      <c r="I43" s="213"/>
      <c r="J43" s="43">
        <v>0</v>
      </c>
      <c r="K43" s="234"/>
      <c r="L43" s="44"/>
      <c r="M43" s="44"/>
      <c r="N43" s="52"/>
      <c r="O43" s="101"/>
      <c r="P43" s="249"/>
      <c r="Q43" s="249"/>
      <c r="R43" s="250"/>
      <c r="S43" s="42">
        <v>1</v>
      </c>
      <c r="T43" s="42">
        <v>59</v>
      </c>
      <c r="U43" s="42">
        <v>104</v>
      </c>
      <c r="V43" s="212">
        <v>163</v>
      </c>
      <c r="W43" s="213"/>
      <c r="X43" s="43">
        <v>1</v>
      </c>
      <c r="Y43" s="234"/>
      <c r="AC43" s="174"/>
      <c r="AD43" s="174"/>
      <c r="AE43" s="175"/>
      <c r="AF43" s="175"/>
    </row>
    <row r="44" spans="1:32" s="46" customFormat="1" ht="12.75" customHeight="1">
      <c r="A44" s="48"/>
      <c r="B44" s="52"/>
      <c r="C44" s="52"/>
      <c r="D44" s="52"/>
      <c r="E44" s="49">
        <v>3</v>
      </c>
      <c r="F44" s="50">
        <v>208</v>
      </c>
      <c r="G44" s="49">
        <v>364</v>
      </c>
      <c r="H44" s="259">
        <v>572</v>
      </c>
      <c r="I44" s="260"/>
      <c r="J44" s="49">
        <v>1</v>
      </c>
      <c r="K44" s="51"/>
      <c r="L44" s="45"/>
      <c r="M44" s="45"/>
      <c r="N44" s="52"/>
      <c r="O44" s="48"/>
      <c r="P44" s="52"/>
      <c r="Q44" s="52"/>
      <c r="R44" s="52"/>
      <c r="S44" s="49">
        <v>5</v>
      </c>
      <c r="T44" s="50">
        <v>198</v>
      </c>
      <c r="U44" s="49">
        <v>386</v>
      </c>
      <c r="V44" s="259">
        <v>584</v>
      </c>
      <c r="W44" s="260"/>
      <c r="X44" s="49">
        <v>3</v>
      </c>
      <c r="Y44" s="51"/>
      <c r="AC44" s="174"/>
      <c r="AD44" s="174"/>
      <c r="AE44" s="175"/>
      <c r="AF44" s="175"/>
    </row>
    <row r="45" spans="1:32" s="46" customFormat="1" ht="9" customHeight="1">
      <c r="A45" s="53" t="s">
        <v>20</v>
      </c>
      <c r="B45" s="239" t="s">
        <v>21</v>
      </c>
      <c r="C45" s="240"/>
      <c r="D45" s="241"/>
      <c r="E45" s="55" t="s">
        <v>22</v>
      </c>
      <c r="F45" s="55" t="s">
        <v>23</v>
      </c>
      <c r="G45" s="55" t="s">
        <v>24</v>
      </c>
      <c r="H45" s="239" t="s">
        <v>25</v>
      </c>
      <c r="I45" s="241"/>
      <c r="J45" s="54" t="s">
        <v>26</v>
      </c>
      <c r="K45" s="56" t="s">
        <v>27</v>
      </c>
      <c r="L45" s="57"/>
      <c r="M45" s="57"/>
      <c r="N45" s="52"/>
      <c r="O45" s="53" t="s">
        <v>20</v>
      </c>
      <c r="P45" s="239" t="s">
        <v>21</v>
      </c>
      <c r="Q45" s="240"/>
      <c r="R45" s="241"/>
      <c r="S45" s="55" t="s">
        <v>22</v>
      </c>
      <c r="T45" s="55" t="s">
        <v>23</v>
      </c>
      <c r="U45" s="55" t="s">
        <v>24</v>
      </c>
      <c r="V45" s="239" t="s">
        <v>25</v>
      </c>
      <c r="W45" s="241"/>
      <c r="X45" s="54" t="s">
        <v>26</v>
      </c>
      <c r="Y45" s="56" t="s">
        <v>27</v>
      </c>
      <c r="AC45" s="174"/>
      <c r="AD45" s="174"/>
      <c r="AE45" s="175"/>
      <c r="AF45" s="175"/>
    </row>
    <row r="46" spans="1:32" s="46" customFormat="1" ht="12.75" customHeight="1">
      <c r="A46" s="97">
        <v>6237</v>
      </c>
      <c r="B46" s="269" t="s">
        <v>140</v>
      </c>
      <c r="C46" s="270"/>
      <c r="D46" s="271"/>
      <c r="E46" s="42">
        <v>1</v>
      </c>
      <c r="F46" s="42">
        <v>44</v>
      </c>
      <c r="G46" s="42">
        <v>90</v>
      </c>
      <c r="H46" s="212">
        <v>134</v>
      </c>
      <c r="I46" s="213"/>
      <c r="J46" s="43">
        <v>0</v>
      </c>
      <c r="K46" s="232">
        <v>0</v>
      </c>
      <c r="L46" s="44"/>
      <c r="M46" s="44"/>
      <c r="N46" s="52"/>
      <c r="O46" s="98">
        <v>119951</v>
      </c>
      <c r="P46" s="247" t="s">
        <v>152</v>
      </c>
      <c r="Q46" s="247"/>
      <c r="R46" s="248"/>
      <c r="S46" s="42">
        <v>0</v>
      </c>
      <c r="T46" s="42">
        <v>61</v>
      </c>
      <c r="U46" s="42">
        <v>98</v>
      </c>
      <c r="V46" s="212">
        <v>159</v>
      </c>
      <c r="W46" s="213"/>
      <c r="X46" s="43">
        <v>1</v>
      </c>
      <c r="Y46" s="232">
        <v>1</v>
      </c>
      <c r="AC46" s="174"/>
      <c r="AD46" s="174"/>
      <c r="AE46" s="175"/>
      <c r="AF46" s="175"/>
    </row>
    <row r="47" spans="1:32" s="46" customFormat="1" ht="12.75" customHeight="1">
      <c r="A47" s="100">
        <v>30373</v>
      </c>
      <c r="B47" s="272"/>
      <c r="C47" s="273"/>
      <c r="D47" s="274"/>
      <c r="E47" s="42">
        <v>1</v>
      </c>
      <c r="F47" s="42">
        <v>36</v>
      </c>
      <c r="G47" s="42">
        <v>104</v>
      </c>
      <c r="H47" s="212">
        <v>140</v>
      </c>
      <c r="I47" s="213"/>
      <c r="J47" s="43">
        <v>1</v>
      </c>
      <c r="K47" s="233"/>
      <c r="L47" s="44"/>
      <c r="M47" s="44"/>
      <c r="N47" s="52"/>
      <c r="O47" s="99">
        <v>33576</v>
      </c>
      <c r="P47" s="251"/>
      <c r="Q47" s="251"/>
      <c r="R47" s="252"/>
      <c r="S47" s="42">
        <v>0</v>
      </c>
      <c r="T47" s="42">
        <v>45</v>
      </c>
      <c r="U47" s="42">
        <v>90</v>
      </c>
      <c r="V47" s="212">
        <v>135</v>
      </c>
      <c r="W47" s="213"/>
      <c r="X47" s="43">
        <v>0</v>
      </c>
      <c r="Y47" s="233"/>
      <c r="AC47" s="174"/>
      <c r="AD47" s="174"/>
      <c r="AE47" s="175"/>
      <c r="AF47" s="175"/>
    </row>
    <row r="48" spans="1:32" s="46" customFormat="1" ht="9" customHeight="1">
      <c r="A48" s="47" t="s">
        <v>20</v>
      </c>
      <c r="B48" s="220" t="s">
        <v>28</v>
      </c>
      <c r="C48" s="221"/>
      <c r="D48" s="222"/>
      <c r="E48" s="42"/>
      <c r="F48" s="42"/>
      <c r="G48" s="42"/>
      <c r="H48" s="237"/>
      <c r="I48" s="238"/>
      <c r="J48" s="43"/>
      <c r="K48" s="233"/>
      <c r="L48" s="44"/>
      <c r="M48" s="44"/>
      <c r="N48" s="52"/>
      <c r="O48" s="47" t="s">
        <v>20</v>
      </c>
      <c r="P48" s="220" t="s">
        <v>28</v>
      </c>
      <c r="Q48" s="221"/>
      <c r="R48" s="222"/>
      <c r="S48" s="42"/>
      <c r="T48" s="42"/>
      <c r="U48" s="42"/>
      <c r="V48" s="237"/>
      <c r="W48" s="238"/>
      <c r="X48" s="43"/>
      <c r="Y48" s="233"/>
      <c r="AC48" s="174"/>
      <c r="AD48" s="174"/>
      <c r="AE48" s="175"/>
      <c r="AF48" s="175"/>
    </row>
    <row r="49" spans="1:32" s="46" customFormat="1" ht="12.75" customHeight="1">
      <c r="A49" s="97"/>
      <c r="B49" s="226"/>
      <c r="C49" s="242"/>
      <c r="D49" s="243"/>
      <c r="E49" s="42">
        <v>2</v>
      </c>
      <c r="F49" s="42">
        <v>41</v>
      </c>
      <c r="G49" s="42">
        <v>75</v>
      </c>
      <c r="H49" s="212">
        <v>116</v>
      </c>
      <c r="I49" s="213"/>
      <c r="J49" s="43">
        <v>0</v>
      </c>
      <c r="K49" s="233"/>
      <c r="L49" s="44"/>
      <c r="M49" s="44"/>
      <c r="N49" s="52"/>
      <c r="O49" s="98"/>
      <c r="P49" s="247"/>
      <c r="Q49" s="247"/>
      <c r="R49" s="248"/>
      <c r="S49" s="42">
        <v>1</v>
      </c>
      <c r="T49" s="42">
        <v>42</v>
      </c>
      <c r="U49" s="42">
        <v>101</v>
      </c>
      <c r="V49" s="212">
        <v>143</v>
      </c>
      <c r="W49" s="213"/>
      <c r="X49" s="43">
        <v>1</v>
      </c>
      <c r="Y49" s="233"/>
      <c r="AC49" s="174"/>
      <c r="AD49" s="174"/>
      <c r="AE49" s="175"/>
      <c r="AF49" s="175"/>
    </row>
    <row r="50" spans="1:32" s="46" customFormat="1" ht="12.75" customHeight="1">
      <c r="A50" s="100"/>
      <c r="B50" s="244"/>
      <c r="C50" s="245"/>
      <c r="D50" s="246"/>
      <c r="E50" s="42">
        <v>2</v>
      </c>
      <c r="F50" s="42">
        <v>53</v>
      </c>
      <c r="G50" s="42">
        <v>104</v>
      </c>
      <c r="H50" s="212">
        <v>157</v>
      </c>
      <c r="I50" s="213"/>
      <c r="J50" s="43">
        <v>1</v>
      </c>
      <c r="K50" s="234"/>
      <c r="L50" s="44"/>
      <c r="M50" s="44"/>
      <c r="N50" s="52"/>
      <c r="O50" s="101"/>
      <c r="P50" s="249"/>
      <c r="Q50" s="249"/>
      <c r="R50" s="250"/>
      <c r="S50" s="42">
        <v>1</v>
      </c>
      <c r="T50" s="42">
        <v>54</v>
      </c>
      <c r="U50" s="42">
        <v>90</v>
      </c>
      <c r="V50" s="212">
        <v>144</v>
      </c>
      <c r="W50" s="213"/>
      <c r="X50" s="43">
        <v>0</v>
      </c>
      <c r="Y50" s="234"/>
      <c r="AC50" s="174"/>
      <c r="AD50" s="174"/>
      <c r="AE50" s="175"/>
      <c r="AF50" s="175"/>
    </row>
    <row r="51" spans="1:32" s="46" customFormat="1" ht="12.75" customHeight="1" thickBot="1">
      <c r="A51" s="61"/>
      <c r="B51" s="61"/>
      <c r="C51" s="61"/>
      <c r="D51" s="61"/>
      <c r="E51" s="62">
        <v>6</v>
      </c>
      <c r="F51" s="63">
        <v>174</v>
      </c>
      <c r="G51" s="62">
        <v>373</v>
      </c>
      <c r="H51" s="276">
        <v>547</v>
      </c>
      <c r="I51" s="277"/>
      <c r="J51" s="62">
        <v>2</v>
      </c>
      <c r="K51" s="64"/>
      <c r="L51" s="45"/>
      <c r="M51" s="45"/>
      <c r="N51" s="52"/>
      <c r="O51" s="52"/>
      <c r="P51" s="52"/>
      <c r="Q51" s="52"/>
      <c r="R51" s="52"/>
      <c r="S51" s="62">
        <v>2</v>
      </c>
      <c r="T51" s="63">
        <v>202</v>
      </c>
      <c r="U51" s="62">
        <v>379</v>
      </c>
      <c r="V51" s="276">
        <v>581</v>
      </c>
      <c r="W51" s="277"/>
      <c r="X51" s="62">
        <v>2</v>
      </c>
      <c r="Y51" s="64"/>
      <c r="AC51" s="174"/>
      <c r="AD51" s="174"/>
      <c r="AE51" s="175"/>
      <c r="AF51" s="175"/>
    </row>
    <row r="52" spans="1:32" s="46" customFormat="1" ht="12.75" customHeight="1">
      <c r="A52" s="61"/>
      <c r="B52" s="61"/>
      <c r="C52" s="61"/>
      <c r="D52" s="65"/>
      <c r="E52" s="41" t="s">
        <v>30</v>
      </c>
      <c r="F52" s="41" t="s">
        <v>31</v>
      </c>
      <c r="G52" s="41" t="s">
        <v>32</v>
      </c>
      <c r="H52" s="278" t="s">
        <v>33</v>
      </c>
      <c r="I52" s="278"/>
      <c r="J52" s="41" t="s">
        <v>26</v>
      </c>
      <c r="K52" s="41" t="s">
        <v>27</v>
      </c>
      <c r="L52" s="66"/>
      <c r="M52" s="67"/>
      <c r="N52" s="61"/>
      <c r="O52" s="61"/>
      <c r="P52" s="61"/>
      <c r="Q52" s="61"/>
      <c r="R52" s="68"/>
      <c r="S52" s="41" t="s">
        <v>30</v>
      </c>
      <c r="T52" s="41" t="s">
        <v>31</v>
      </c>
      <c r="U52" s="41" t="s">
        <v>32</v>
      </c>
      <c r="V52" s="278" t="s">
        <v>33</v>
      </c>
      <c r="W52" s="278"/>
      <c r="X52" s="41" t="s">
        <v>26</v>
      </c>
      <c r="Y52" s="41" t="s">
        <v>27</v>
      </c>
      <c r="Z52" s="69"/>
      <c r="AC52" s="174"/>
      <c r="AD52" s="174"/>
      <c r="AE52" s="175"/>
      <c r="AF52" s="175"/>
    </row>
    <row r="53" spans="1:32" s="96" customFormat="1" ht="13.5" customHeight="1">
      <c r="A53" s="92"/>
      <c r="B53" s="92"/>
      <c r="C53" s="92"/>
      <c r="D53" s="93"/>
      <c r="E53" s="94">
        <v>23</v>
      </c>
      <c r="F53" s="94">
        <v>1151</v>
      </c>
      <c r="G53" s="94">
        <v>2213</v>
      </c>
      <c r="H53" s="279">
        <v>3364</v>
      </c>
      <c r="I53" s="279"/>
      <c r="J53" s="94">
        <v>10</v>
      </c>
      <c r="K53" s="94">
        <v>1</v>
      </c>
      <c r="L53" s="280" t="s">
        <v>34</v>
      </c>
      <c r="M53" s="280"/>
      <c r="N53" s="280"/>
      <c r="O53" s="95"/>
      <c r="P53" s="92"/>
      <c r="Q53" s="92"/>
      <c r="R53" s="93"/>
      <c r="S53" s="94">
        <v>11</v>
      </c>
      <c r="T53" s="94">
        <v>1192</v>
      </c>
      <c r="U53" s="94">
        <v>2228</v>
      </c>
      <c r="V53" s="279">
        <v>3420</v>
      </c>
      <c r="W53" s="279"/>
      <c r="X53" s="94">
        <v>14</v>
      </c>
      <c r="Y53" s="94">
        <v>5</v>
      </c>
      <c r="AC53" s="74"/>
      <c r="AD53" s="74"/>
      <c r="AE53" s="176"/>
      <c r="AF53" s="176"/>
    </row>
    <row r="54" spans="3:32" s="46" customFormat="1" ht="13.5" customHeight="1">
      <c r="C54" s="70" t="s">
        <v>35</v>
      </c>
      <c r="D54" s="71">
        <v>3364</v>
      </c>
      <c r="E54" s="275" t="s">
        <v>36</v>
      </c>
      <c r="F54" s="275"/>
      <c r="G54" s="275"/>
      <c r="H54" s="275"/>
      <c r="I54" s="275"/>
      <c r="J54" s="71">
        <v>0</v>
      </c>
      <c r="K54" s="72"/>
      <c r="L54" s="39">
        <v>1</v>
      </c>
      <c r="M54" s="73" t="s">
        <v>37</v>
      </c>
      <c r="N54" s="40">
        <v>7</v>
      </c>
      <c r="O54" s="74"/>
      <c r="Q54" s="70" t="s">
        <v>35</v>
      </c>
      <c r="R54" s="71">
        <v>3420</v>
      </c>
      <c r="S54" s="275" t="s">
        <v>36</v>
      </c>
      <c r="T54" s="275"/>
      <c r="U54" s="275"/>
      <c r="V54" s="275"/>
      <c r="W54" s="70"/>
      <c r="X54" s="71">
        <v>2</v>
      </c>
      <c r="AC54" s="174"/>
      <c r="AD54" s="174"/>
      <c r="AE54" s="175"/>
      <c r="AF54" s="175"/>
    </row>
    <row r="55" spans="1:32" s="46" customFormat="1" ht="13.5" customHeight="1">
      <c r="A55" s="196">
        <f>IF(AND(C4="",L54&gt;N54),"*** Heimsieg ***",IF(AND(C4="",L54&lt;&gt;"",L54=N54),"*** Unentschieden ***",IF(C4="","",IF(L54&gt;N54,"Sieger nach Mannschaftspunkten ",IF(AND(L54=N54,J53&gt;X53),"Sieger nach Satzpunkten",IF(L55=2,"Sieger nach Sudden Victory",IF(AND(L54=N54,J53=X53,L55=1),"Sudden Victory ausspielen !","")))))))</f>
      </c>
      <c r="B55" s="197"/>
      <c r="C55" s="197"/>
      <c r="D55" s="197"/>
      <c r="E55" s="197"/>
      <c r="F55" s="197"/>
      <c r="G55" s="125"/>
      <c r="H55" s="125"/>
      <c r="I55" s="125"/>
      <c r="J55" s="125"/>
      <c r="K55" s="126" t="s">
        <v>38</v>
      </c>
      <c r="L55" s="127">
        <f>IF(G11="","",IF(AND(L54=N54,C4&lt;&gt;""),IF(J53=X53,IF(L56=N56,1,IF(L56&gt;N56,2,0)),IF(J53&gt;X53,2,0)),IF(L54=N54,1,IF(L54&gt;N54,2,0))))</f>
        <v>0</v>
      </c>
      <c r="M55" s="124" t="s">
        <v>37</v>
      </c>
      <c r="N55" s="127">
        <f>IF(V11="","",IF(AND(L54=N54,C4&lt;&gt;""),IF(J53=X53,IF(L56=N56,1,IF(L56&gt;N56,0,2)),IF(J53&gt;X53,0,2)),IF(N54=L54,1,IF(N54&gt;L54,2,0))))</f>
        <v>2</v>
      </c>
      <c r="O55" s="128"/>
      <c r="P55" s="125"/>
      <c r="Q55" s="196" t="str">
        <f>IF(AND(C4="",N54&gt;L54),"*** Auswärtssieg ***",IF(AND(C4="",L54&lt;&gt;"",L54=N54),"*** Unentschieden ***",IF(C4="","",IF(L54&lt;N54,"Sieger nach Mannschaftspunkten ",IF(AND(L54=N54,J53&lt;X53),"Sieger nach Satzpunkten",IF(N55=2,"Sieger nach Sudden Victory",IF(AND(L54=N54,J53=X53,L55=1),"Sudden Victory ausspielen !","")))))))</f>
        <v>Sieger nach Mannschaftspunkten </v>
      </c>
      <c r="R55" s="197"/>
      <c r="S55" s="197"/>
      <c r="T55" s="197"/>
      <c r="U55" s="197"/>
      <c r="V55" s="197"/>
      <c r="W55" s="197"/>
      <c r="X55" s="197"/>
      <c r="Y55" s="197"/>
      <c r="AC55" s="174"/>
      <c r="AD55" s="174"/>
      <c r="AE55" s="175"/>
      <c r="AF55" s="175"/>
    </row>
    <row r="56" spans="1:27" ht="15" customHeight="1">
      <c r="A56" s="198"/>
      <c r="B56" s="198"/>
      <c r="C56" s="198"/>
      <c r="D56" s="198"/>
      <c r="E56" s="198"/>
      <c r="F56" s="198"/>
      <c r="G56" s="129"/>
      <c r="H56" s="125"/>
      <c r="I56" s="125"/>
      <c r="J56" s="125"/>
      <c r="K56" s="130"/>
      <c r="L56" s="131"/>
      <c r="M56" s="124">
        <f>IF(AND(L54=N54,J53=X53,C4&lt;&gt;""),":","")</f>
      </c>
      <c r="N56" s="131"/>
      <c r="O56" s="132">
        <f>IF(AND(L54&lt;&gt;"",L54=N54,J53=X53,C4&lt;&gt;""),"Sudden Victory","")</f>
      </c>
      <c r="P56" s="125"/>
      <c r="Q56" s="198"/>
      <c r="R56" s="198"/>
      <c r="S56" s="198"/>
      <c r="T56" s="198"/>
      <c r="U56" s="198"/>
      <c r="V56" s="198"/>
      <c r="W56" s="198"/>
      <c r="X56" s="198"/>
      <c r="Y56" s="198"/>
      <c r="Z56" s="34"/>
      <c r="AA56" s="34"/>
    </row>
    <row r="57" spans="1:32" ht="10.5" customHeight="1">
      <c r="A57" s="34"/>
      <c r="B57" s="27" t="s">
        <v>39</v>
      </c>
      <c r="C57" s="34"/>
      <c r="D57" s="34"/>
      <c r="E57" s="34"/>
      <c r="F57" s="34"/>
      <c r="G57" s="34"/>
      <c r="H57" s="27" t="s">
        <v>40</v>
      </c>
      <c r="I57" s="146" t="s">
        <v>133</v>
      </c>
      <c r="J57" s="147" t="s">
        <v>41</v>
      </c>
      <c r="K57" s="146" t="s">
        <v>134</v>
      </c>
      <c r="L57" s="29" t="s">
        <v>42</v>
      </c>
      <c r="M57" s="35"/>
      <c r="N57" s="34"/>
      <c r="O57" s="34"/>
      <c r="P57" s="34"/>
      <c r="Q57" s="30"/>
      <c r="R57" s="27" t="s">
        <v>43</v>
      </c>
      <c r="S57" s="34"/>
      <c r="T57" s="34"/>
      <c r="U57" s="27" t="s">
        <v>44</v>
      </c>
      <c r="V57" s="146" t="s">
        <v>134</v>
      </c>
      <c r="W57" s="148" t="s">
        <v>41</v>
      </c>
      <c r="X57" s="146" t="s">
        <v>133</v>
      </c>
      <c r="Y57" s="28" t="s">
        <v>42</v>
      </c>
      <c r="Z57" s="34"/>
      <c r="AB57"/>
      <c r="AC57" s="177"/>
      <c r="AD57" s="177"/>
      <c r="AE57" s="178"/>
      <c r="AF57" s="178"/>
    </row>
    <row r="58" spans="1:32" ht="10.5" customHeight="1">
      <c r="A58" s="34"/>
      <c r="B58" s="27" t="s">
        <v>45</v>
      </c>
      <c r="C58" s="34"/>
      <c r="D58" s="34"/>
      <c r="E58" s="34"/>
      <c r="F58" s="34"/>
      <c r="G58" s="34"/>
      <c r="H58" s="27" t="s">
        <v>46</v>
      </c>
      <c r="I58" s="146" t="s">
        <v>133</v>
      </c>
      <c r="J58" s="147" t="s">
        <v>41</v>
      </c>
      <c r="K58" s="146" t="s">
        <v>134</v>
      </c>
      <c r="L58" s="29" t="s">
        <v>42</v>
      </c>
      <c r="M58" s="35"/>
      <c r="N58" s="34"/>
      <c r="O58" s="34"/>
      <c r="P58" s="34"/>
      <c r="Q58" s="30"/>
      <c r="R58" s="27" t="s">
        <v>47</v>
      </c>
      <c r="S58" s="34"/>
      <c r="T58" s="34"/>
      <c r="U58" s="27" t="s">
        <v>48</v>
      </c>
      <c r="V58" s="146" t="s">
        <v>133</v>
      </c>
      <c r="W58" s="148" t="s">
        <v>41</v>
      </c>
      <c r="X58" s="146" t="s">
        <v>134</v>
      </c>
      <c r="Y58" s="28" t="s">
        <v>42</v>
      </c>
      <c r="Z58" s="34"/>
      <c r="AA58" s="161"/>
      <c r="AB58" s="162" t="s">
        <v>40</v>
      </c>
      <c r="AC58" s="179"/>
      <c r="AD58" s="179"/>
      <c r="AE58" s="180"/>
      <c r="AF58" s="180"/>
    </row>
    <row r="59" spans="1:32" ht="10.5" customHeight="1">
      <c r="A59" s="34"/>
      <c r="B59" s="27" t="s">
        <v>49</v>
      </c>
      <c r="C59" s="34"/>
      <c r="D59" s="34"/>
      <c r="E59" s="34"/>
      <c r="F59" s="34"/>
      <c r="G59" s="34"/>
      <c r="H59" s="27" t="s">
        <v>50</v>
      </c>
      <c r="I59" s="146" t="s">
        <v>134</v>
      </c>
      <c r="J59" s="147" t="s">
        <v>41</v>
      </c>
      <c r="K59" s="146" t="s">
        <v>133</v>
      </c>
      <c r="L59" s="29" t="s">
        <v>42</v>
      </c>
      <c r="M59" s="35"/>
      <c r="N59" s="34"/>
      <c r="O59" s="34"/>
      <c r="P59" s="34"/>
      <c r="Q59" s="30"/>
      <c r="R59" s="27" t="s">
        <v>51</v>
      </c>
      <c r="S59" s="34"/>
      <c r="T59" s="34"/>
      <c r="U59" s="27" t="s">
        <v>52</v>
      </c>
      <c r="V59" s="146" t="s">
        <v>153</v>
      </c>
      <c r="W59" s="148" t="s">
        <v>41</v>
      </c>
      <c r="X59" s="146"/>
      <c r="Y59" s="28" t="s">
        <v>42</v>
      </c>
      <c r="Z59" s="34"/>
      <c r="AA59" s="161"/>
      <c r="AB59" s="163" t="s">
        <v>46</v>
      </c>
      <c r="AC59" s="181"/>
      <c r="AD59" s="181"/>
      <c r="AE59" s="182"/>
      <c r="AF59" s="182"/>
    </row>
    <row r="60" spans="1:32" ht="10.5" customHeight="1">
      <c r="A60" s="34"/>
      <c r="B60" s="34"/>
      <c r="C60" s="34"/>
      <c r="D60" s="34"/>
      <c r="E60" s="34"/>
      <c r="F60" s="34"/>
      <c r="G60" s="34"/>
      <c r="H60" s="31" t="s">
        <v>53</v>
      </c>
      <c r="I60" s="146" t="s">
        <v>133</v>
      </c>
      <c r="J60" s="147" t="s">
        <v>41</v>
      </c>
      <c r="K60" s="146" t="s">
        <v>134</v>
      </c>
      <c r="L60" s="32" t="s">
        <v>42</v>
      </c>
      <c r="M60" s="34"/>
      <c r="N60" s="34"/>
      <c r="O60" s="34"/>
      <c r="P60" s="27" t="s">
        <v>54</v>
      </c>
      <c r="Q60" s="37">
        <f>IF(OR(AC66="X",AE66="X"),"ja","")</f>
      </c>
      <c r="R60" s="34"/>
      <c r="S60" s="34"/>
      <c r="T60" s="34"/>
      <c r="U60" s="31" t="s">
        <v>53</v>
      </c>
      <c r="V60" s="146" t="s">
        <v>133</v>
      </c>
      <c r="W60" s="148" t="s">
        <v>41</v>
      </c>
      <c r="X60" s="146" t="s">
        <v>134</v>
      </c>
      <c r="Y60" s="33" t="s">
        <v>42</v>
      </c>
      <c r="Z60" s="34"/>
      <c r="AA60" s="161"/>
      <c r="AB60" s="133"/>
      <c r="AC60" s="181"/>
      <c r="AD60" s="181"/>
      <c r="AE60" s="182"/>
      <c r="AF60" s="182"/>
    </row>
    <row r="61" spans="1:32" s="20" customFormat="1" ht="10.5" customHeight="1">
      <c r="A61" s="119"/>
      <c r="B61" s="115" t="s">
        <v>58</v>
      </c>
      <c r="C61" s="116"/>
      <c r="D61" s="116"/>
      <c r="E61" s="116"/>
      <c r="F61" s="116"/>
      <c r="G61" s="119"/>
      <c r="H61" s="115" t="s">
        <v>59</v>
      </c>
      <c r="I61" s="149" t="s">
        <v>133</v>
      </c>
      <c r="J61" s="152" t="s">
        <v>61</v>
      </c>
      <c r="K61" s="149"/>
      <c r="L61" s="152" t="s">
        <v>62</v>
      </c>
      <c r="M61"/>
      <c r="N61" s="149"/>
      <c r="O61" s="152" t="s">
        <v>103</v>
      </c>
      <c r="P61" s="116"/>
      <c r="Q61" s="116"/>
      <c r="R61" s="117"/>
      <c r="S61" s="116"/>
      <c r="T61" s="116"/>
      <c r="U61" s="115" t="s">
        <v>63</v>
      </c>
      <c r="V61" s="146" t="s">
        <v>133</v>
      </c>
      <c r="W61" s="148" t="s">
        <v>41</v>
      </c>
      <c r="X61" s="146" t="s">
        <v>134</v>
      </c>
      <c r="Y61" s="118" t="s">
        <v>42</v>
      </c>
      <c r="Z61" s="107"/>
      <c r="AA61" s="164"/>
      <c r="AB61" s="163" t="s">
        <v>44</v>
      </c>
      <c r="AC61" s="181"/>
      <c r="AD61" s="181"/>
      <c r="AE61" s="182"/>
      <c r="AF61" s="182"/>
    </row>
    <row r="62" spans="1:32" s="20" customFormat="1" ht="10.5" customHeight="1">
      <c r="A62" s="119"/>
      <c r="B62" s="115"/>
      <c r="C62" s="114"/>
      <c r="D62" s="114"/>
      <c r="E62" s="114"/>
      <c r="F62" s="114"/>
      <c r="G62" s="119"/>
      <c r="H62" s="115" t="s">
        <v>64</v>
      </c>
      <c r="I62" s="146"/>
      <c r="J62" s="148" t="s">
        <v>41</v>
      </c>
      <c r="K62" s="146"/>
      <c r="L62" s="113" t="s">
        <v>42</v>
      </c>
      <c r="M62" s="114"/>
      <c r="N62" s="114"/>
      <c r="O62" s="114"/>
      <c r="P62" s="114"/>
      <c r="Q62" s="114"/>
      <c r="R62" s="117"/>
      <c r="S62" s="114"/>
      <c r="T62" s="114"/>
      <c r="U62" s="115" t="s">
        <v>65</v>
      </c>
      <c r="V62" s="146" t="s">
        <v>133</v>
      </c>
      <c r="W62" s="148" t="s">
        <v>41</v>
      </c>
      <c r="X62" s="146" t="s">
        <v>134</v>
      </c>
      <c r="Y62" s="117" t="s">
        <v>42</v>
      </c>
      <c r="Z62" s="107"/>
      <c r="AA62" s="164"/>
      <c r="AB62" s="163" t="s">
        <v>48</v>
      </c>
      <c r="AC62" s="181"/>
      <c r="AD62" s="181"/>
      <c r="AE62" s="182"/>
      <c r="AF62" s="182"/>
    </row>
    <row r="63" spans="1:32" s="20" customFormat="1" ht="10.5" customHeight="1">
      <c r="A63" s="119"/>
      <c r="B63" s="115" t="s">
        <v>66</v>
      </c>
      <c r="C63" s="114"/>
      <c r="D63" s="114"/>
      <c r="E63" s="114"/>
      <c r="F63" s="114"/>
      <c r="G63" s="119"/>
      <c r="H63" s="115" t="s">
        <v>67</v>
      </c>
      <c r="I63" s="263">
        <v>45146</v>
      </c>
      <c r="J63" s="264"/>
      <c r="K63" s="265"/>
      <c r="L63" s="113"/>
      <c r="M63" s="114"/>
      <c r="N63" s="114"/>
      <c r="O63" s="114"/>
      <c r="P63" s="114"/>
      <c r="Q63" s="115" t="s">
        <v>68</v>
      </c>
      <c r="R63" s="150" t="s">
        <v>69</v>
      </c>
      <c r="S63" s="149" t="s">
        <v>133</v>
      </c>
      <c r="T63" s="151"/>
      <c r="U63" s="150" t="s">
        <v>70</v>
      </c>
      <c r="V63" s="149" t="s">
        <v>60</v>
      </c>
      <c r="W63" s="151"/>
      <c r="X63" s="150" t="s">
        <v>71</v>
      </c>
      <c r="Y63" s="149" t="s">
        <v>60</v>
      </c>
      <c r="Z63" s="107"/>
      <c r="AA63" s="164"/>
      <c r="AB63" s="163" t="s">
        <v>52</v>
      </c>
      <c r="AC63" s="181"/>
      <c r="AD63" s="181"/>
      <c r="AE63" s="182"/>
      <c r="AF63" s="182"/>
    </row>
    <row r="64" spans="1:32" s="20" customFormat="1" ht="10.5" customHeight="1">
      <c r="A64" s="120"/>
      <c r="B64" s="108"/>
      <c r="C64" s="109"/>
      <c r="D64" s="109"/>
      <c r="E64" s="109"/>
      <c r="F64" s="109"/>
      <c r="G64" s="108"/>
      <c r="H64" s="110"/>
      <c r="I64" s="112"/>
      <c r="J64" s="111"/>
      <c r="K64" s="112"/>
      <c r="L64" s="111"/>
      <c r="M64" s="109"/>
      <c r="N64" s="109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07"/>
      <c r="AA64" s="165"/>
      <c r="AB64" s="166" t="s">
        <v>53</v>
      </c>
      <c r="AC64" s="183"/>
      <c r="AD64" s="183"/>
      <c r="AE64" s="184"/>
      <c r="AF64" s="184"/>
    </row>
    <row r="65" spans="1:32" ht="15">
      <c r="A65" s="102"/>
      <c r="B65" s="105" t="s">
        <v>55</v>
      </c>
      <c r="C65" s="267" t="s">
        <v>138</v>
      </c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107"/>
      <c r="AA65" s="167"/>
      <c r="AB65" s="166" t="s">
        <v>53</v>
      </c>
      <c r="AC65" s="183"/>
      <c r="AD65" s="183"/>
      <c r="AE65" s="184"/>
      <c r="AF65" s="184"/>
    </row>
    <row r="66" spans="1:32" ht="15">
      <c r="A66" s="266" t="s">
        <v>139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107"/>
      <c r="AA66" s="167"/>
      <c r="AB66" s="168" t="s">
        <v>54</v>
      </c>
      <c r="AC66" s="183"/>
      <c r="AD66" s="185"/>
      <c r="AE66" s="184"/>
      <c r="AF66" s="186"/>
    </row>
    <row r="67" spans="1:32" ht="15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07"/>
      <c r="AA67" s="167"/>
      <c r="AB67" s="166" t="s">
        <v>59</v>
      </c>
      <c r="AC67" s="183"/>
      <c r="AD67" s="183"/>
      <c r="AE67" s="184"/>
      <c r="AF67" s="184"/>
    </row>
    <row r="68" spans="1:32" ht="22.5" customHeight="1">
      <c r="A68" s="104"/>
      <c r="B68" s="106" t="s">
        <v>56</v>
      </c>
      <c r="C68" s="261" t="s">
        <v>140</v>
      </c>
      <c r="D68" s="261"/>
      <c r="E68" s="261"/>
      <c r="F68" s="261"/>
      <c r="G68" s="103"/>
      <c r="H68" s="103"/>
      <c r="I68" s="103"/>
      <c r="J68" s="103"/>
      <c r="K68" s="195" t="s">
        <v>128</v>
      </c>
      <c r="L68" s="262" t="s">
        <v>136</v>
      </c>
      <c r="M68" s="262"/>
      <c r="N68" s="262"/>
      <c r="O68" s="262"/>
      <c r="P68" s="262"/>
      <c r="Q68" s="103"/>
      <c r="R68" s="104"/>
      <c r="S68" s="106" t="s">
        <v>57</v>
      </c>
      <c r="T68" s="261" t="s">
        <v>147</v>
      </c>
      <c r="U68" s="261"/>
      <c r="V68" s="261"/>
      <c r="W68" s="261"/>
      <c r="X68" s="261"/>
      <c r="Y68" s="261"/>
      <c r="Z68" s="169"/>
      <c r="AA68" s="167"/>
      <c r="AB68" s="170" t="s">
        <v>64</v>
      </c>
      <c r="AC68" s="187"/>
      <c r="AD68" s="187"/>
      <c r="AE68" s="186"/>
      <c r="AF68" s="186"/>
    </row>
    <row r="69" spans="26:32" ht="15">
      <c r="Z69" s="171"/>
      <c r="AA69" s="167"/>
      <c r="AB69" s="170" t="s">
        <v>67</v>
      </c>
      <c r="AC69" s="188"/>
      <c r="AD69" s="185"/>
      <c r="AE69" s="186"/>
      <c r="AF69" s="186"/>
    </row>
    <row r="70" spans="27:32" ht="15">
      <c r="AA70" s="167"/>
      <c r="AB70" s="170" t="s">
        <v>63</v>
      </c>
      <c r="AC70" s="187"/>
      <c r="AD70" s="187"/>
      <c r="AE70" s="186"/>
      <c r="AF70" s="186"/>
    </row>
    <row r="71" spans="27:32" ht="15">
      <c r="AA71" s="167"/>
      <c r="AB71" s="170" t="s">
        <v>65</v>
      </c>
      <c r="AC71" s="187"/>
      <c r="AD71" s="187"/>
      <c r="AE71" s="186"/>
      <c r="AF71" s="186"/>
    </row>
    <row r="72" spans="27:32" ht="15">
      <c r="AA72" s="167"/>
      <c r="AB72" s="170" t="s">
        <v>68</v>
      </c>
      <c r="AC72" s="185"/>
      <c r="AD72" s="185"/>
      <c r="AE72" s="186"/>
      <c r="AF72" s="186"/>
    </row>
    <row r="73" spans="27:32" ht="15">
      <c r="AA73" s="167"/>
      <c r="AB73" s="170" t="s">
        <v>123</v>
      </c>
      <c r="AC73" s="189"/>
      <c r="AD73" s="185"/>
      <c r="AE73" s="190"/>
      <c r="AF73" s="190"/>
    </row>
    <row r="74" spans="27:32" ht="15">
      <c r="AA74" s="167"/>
      <c r="AB74" s="170" t="s">
        <v>124</v>
      </c>
      <c r="AC74" s="187"/>
      <c r="AD74" s="185"/>
      <c r="AE74" s="190"/>
      <c r="AF74" s="190"/>
    </row>
    <row r="75" spans="27:32" ht="15">
      <c r="AA75" s="167"/>
      <c r="AB75" s="170" t="s">
        <v>125</v>
      </c>
      <c r="AC75" s="189"/>
      <c r="AD75" s="185"/>
      <c r="AE75" s="190"/>
      <c r="AF75" s="190"/>
    </row>
    <row r="76" spans="27:32" ht="15">
      <c r="AA76" s="167"/>
      <c r="AB76" s="170" t="s">
        <v>126</v>
      </c>
      <c r="AC76" s="185"/>
      <c r="AD76" s="185"/>
      <c r="AE76" s="191"/>
      <c r="AF76" s="186"/>
    </row>
    <row r="77" spans="27:32" ht="15">
      <c r="AA77" s="167"/>
      <c r="AB77" s="168" t="s">
        <v>57</v>
      </c>
      <c r="AC77" s="185"/>
      <c r="AD77" s="185"/>
      <c r="AE77" s="192"/>
      <c r="AF77" s="186"/>
    </row>
    <row r="78" spans="27:32" ht="15">
      <c r="AA78" s="167"/>
      <c r="AB78" s="168" t="s">
        <v>56</v>
      </c>
      <c r="AC78" s="185"/>
      <c r="AD78" s="185"/>
      <c r="AE78" s="192"/>
      <c r="AF78" s="186"/>
    </row>
    <row r="79" spans="27:32" ht="15">
      <c r="AA79" s="160"/>
      <c r="AB79" s="160"/>
      <c r="AC79" s="193"/>
      <c r="AD79" s="193"/>
      <c r="AE79" s="194"/>
      <c r="AF79" s="194"/>
    </row>
    <row r="80" spans="27:32" ht="15">
      <c r="AA80" s="160"/>
      <c r="AB80" s="160"/>
      <c r="AC80" s="193"/>
      <c r="AD80" s="193"/>
      <c r="AE80" s="194"/>
      <c r="AF80" s="194"/>
    </row>
    <row r="81" spans="27:32" ht="15">
      <c r="AA81" s="160"/>
      <c r="AB81" s="160"/>
      <c r="AC81" s="193"/>
      <c r="AD81" s="193"/>
      <c r="AE81" s="194"/>
      <c r="AF81" s="194"/>
    </row>
    <row r="82" spans="27:32" ht="15">
      <c r="AA82" s="160"/>
      <c r="AB82" s="160"/>
      <c r="AC82" s="193"/>
      <c r="AD82" s="193"/>
      <c r="AE82" s="194"/>
      <c r="AF82" s="194"/>
    </row>
  </sheetData>
  <sheetProtection/>
  <mergeCells count="176"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C68:F68"/>
    <mergeCell ref="L68:P68"/>
    <mergeCell ref="T68:Y68"/>
    <mergeCell ref="I63:K63"/>
    <mergeCell ref="A66:Y66"/>
    <mergeCell ref="C65:Y65"/>
    <mergeCell ref="A67:Y67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H15:I15"/>
    <mergeCell ref="V15:W15"/>
    <mergeCell ref="H11:I11"/>
    <mergeCell ref="D8:K8"/>
    <mergeCell ref="R8:Y8"/>
    <mergeCell ref="B10:D10"/>
    <mergeCell ref="H10:I10"/>
    <mergeCell ref="P10:R10"/>
    <mergeCell ref="V10:W10"/>
    <mergeCell ref="B13:D13"/>
    <mergeCell ref="L8:N8"/>
    <mergeCell ref="P5:R5"/>
    <mergeCell ref="V5:Y5"/>
    <mergeCell ref="N6:O6"/>
    <mergeCell ref="P6:Y6"/>
    <mergeCell ref="L7:N7"/>
    <mergeCell ref="V14:W14"/>
    <mergeCell ref="A55:F56"/>
    <mergeCell ref="Q55:Y56"/>
    <mergeCell ref="G1:Q1"/>
    <mergeCell ref="N2:O2"/>
    <mergeCell ref="P2:Y2"/>
    <mergeCell ref="P3:R3"/>
    <mergeCell ref="V3:Y3"/>
    <mergeCell ref="N4:O4"/>
    <mergeCell ref="P4:Y4"/>
    <mergeCell ref="N5:O5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38" dxfId="28" operator="equal" stopIfTrue="1">
      <formula>0</formula>
    </cfRule>
  </conditionalFormatting>
  <conditionalFormatting sqref="A55">
    <cfRule type="expression" priority="35" dxfId="29" stopIfTrue="1">
      <formula>AND($L$54=$N$54,$J$53=$X$53,$C$4&lt;&gt;"",$L$56=$N$56)</formula>
    </cfRule>
  </conditionalFormatting>
  <conditionalFormatting sqref="Q55">
    <cfRule type="expression" priority="34" dxfId="29" stopIfTrue="1">
      <formula>AND($L$54=$N$54,$J$53=$X$53,$C$4&lt;&gt;"",$L$56=$N$56)</formula>
    </cfRule>
  </conditionalFormatting>
  <conditionalFormatting sqref="L56 N56">
    <cfRule type="expression" priority="32" dxfId="30" stopIfTrue="1">
      <formula>AND($L$54=$N$54,$J$53=$X$53,$C$4&lt;&gt;"",$L$54&lt;&gt;"",$L$56=$N$56)</formula>
    </cfRule>
    <cfRule type="expression" priority="33" dxfId="31" stopIfTrue="1">
      <formula>AND($L$54=$N$54,$J$53=$X$53,$C$4&lt;&gt;"",$L$54&lt;&gt;"")</formula>
    </cfRule>
  </conditionalFormatting>
  <conditionalFormatting sqref="P2:Y2 P3:R3 V3:Y3 P4:Y4 P5:R5 P6:Y6 V5:Y5 Y7 L8 C68:F68 T68:Y68 I63:K63">
    <cfRule type="cellIs" priority="31" dxfId="0" operator="equal" stopIfTrue="1">
      <formula>""</formula>
    </cfRule>
  </conditionalFormatting>
  <conditionalFormatting sqref="I57:I59">
    <cfRule type="expression" priority="30" dxfId="0" stopIfTrue="1">
      <formula>AND($I$57="",$K$57="")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:K59">
    <cfRule type="expression" priority="26" dxfId="0" stopIfTrue="1">
      <formula>AND($I$57="",$K$57="")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:V59">
    <cfRule type="expression" priority="22" dxfId="0" stopIfTrue="1">
      <formula>AND($V$57="",$X$57="")</formula>
    </cfRule>
  </conditionalFormatting>
  <conditionalFormatting sqref="X57:X59">
    <cfRule type="expression" priority="21" dxfId="0" stopIfTrue="1">
      <formula>AND($V$57="",$X$57="")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I62">
    <cfRule type="expression" priority="14" dxfId="0" stopIfTrue="1">
      <formula>AND($I$62="",$K$62="")</formula>
    </cfRule>
  </conditionalFormatting>
  <conditionalFormatting sqref="K62">
    <cfRule type="expression" priority="13" dxfId="0" stopIfTrue="1">
      <formula>AND($I$62="",$K$62="")</formula>
    </cfRule>
  </conditionalFormatting>
  <conditionalFormatting sqref="V61">
    <cfRule type="expression" priority="12" dxfId="0" stopIfTrue="1">
      <formula>AND($V$61="",$X$61="")</formula>
    </cfRule>
  </conditionalFormatting>
  <conditionalFormatting sqref="X61">
    <cfRule type="expression" priority="11" dxfId="0" stopIfTrue="1">
      <formula>AND($V$61="",$X$61="")</formula>
    </cfRule>
  </conditionalFormatting>
  <conditionalFormatting sqref="V62">
    <cfRule type="expression" priority="10" dxfId="0" stopIfTrue="1">
      <formula>AND($V$62="",$X$62="")</formula>
    </cfRule>
  </conditionalFormatting>
  <conditionalFormatting sqref="X62">
    <cfRule type="expression" priority="9" dxfId="0" stopIfTrue="1">
      <formula>AND($V$62="",$X$62="")</formula>
    </cfRule>
  </conditionalFormatting>
  <conditionalFormatting sqref="S63">
    <cfRule type="expression" priority="8" dxfId="0" stopIfTrue="1">
      <formula>AND($V$63="",$Y$63="",$S$63="")</formula>
    </cfRule>
  </conditionalFormatting>
  <conditionalFormatting sqref="V63">
    <cfRule type="expression" priority="7" dxfId="0" stopIfTrue="1">
      <formula>AND($V$63="",$Y$63="",$S$63="")</formula>
    </cfRule>
  </conditionalFormatting>
  <conditionalFormatting sqref="Y63">
    <cfRule type="expression" priority="6" dxfId="0" stopIfTrue="1">
      <formula>AND($V$63="",$Y$63="",$S$63="")</formula>
    </cfRule>
  </conditionalFormatting>
  <conditionalFormatting sqref="I61">
    <cfRule type="expression" priority="5" dxfId="0" stopIfTrue="1">
      <formula>AND($I$61="",$K$61="",$N$61="")</formula>
    </cfRule>
  </conditionalFormatting>
  <conditionalFormatting sqref="K61">
    <cfRule type="expression" priority="4" dxfId="0" stopIfTrue="1">
      <formula>AND($I$61="",$K$61="",$N$61="")</formula>
    </cfRule>
  </conditionalFormatting>
  <conditionalFormatting sqref="N61">
    <cfRule type="expression" priority="3" dxfId="0" stopIfTrue="1">
      <formula>AND($I$61="",$K$61="",$N$61="")</formula>
    </cfRule>
  </conditionalFormatting>
  <conditionalFormatting sqref="C3:C6">
    <cfRule type="expression" priority="2" dxfId="0" stopIfTrue="1">
      <formula>AND($C$3="",$C$4="",$C$5="",$C$6="")</formula>
    </cfRule>
  </conditionalFormatting>
  <conditionalFormatting sqref="J2:J6">
    <cfRule type="expression" priority="1" dxfId="0" stopIfTrue="1">
      <formula>AND($J$2="",$J$3="",$J$4="",$J$5="",$J$6="")</formula>
    </cfRule>
  </conditionalFormatting>
  <printOptions/>
  <pageMargins left="0" right="0" top="0.31496062992125984" bottom="0.0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rgb="FFFF0000"/>
  </sheetPr>
  <dimension ref="A1:F51"/>
  <sheetViews>
    <sheetView showGridLines="0" zoomScalePageLayoutView="0" workbookViewId="0" topLeftCell="A3">
      <selection activeCell="D23" sqref="D23"/>
    </sheetView>
  </sheetViews>
  <sheetFormatPr defaultColWidth="11.421875" defaultRowHeight="15"/>
  <cols>
    <col min="1" max="1" width="35.28125" style="102" customWidth="1"/>
    <col min="2" max="2" width="61.00390625" style="102" customWidth="1"/>
    <col min="3" max="5" width="11.421875" style="102" customWidth="1"/>
    <col min="6" max="6" width="5.00390625" style="102" customWidth="1"/>
    <col min="7" max="7" width="11.421875" style="102" hidden="1" customWidth="1"/>
    <col min="8" max="16384" width="11.421875" style="102" customWidth="1"/>
  </cols>
  <sheetData>
    <row r="1" spans="1:2" s="136" customFormat="1" ht="30" customHeight="1" hidden="1">
      <c r="A1" s="135" t="s">
        <v>74</v>
      </c>
      <c r="B1" s="134" t="s">
        <v>75</v>
      </c>
    </row>
    <row r="2" spans="1:2" ht="30" customHeight="1" hidden="1">
      <c r="A2" s="135" t="s">
        <v>76</v>
      </c>
      <c r="B2" s="134" t="s">
        <v>77</v>
      </c>
    </row>
    <row r="3" spans="1:2" ht="30" customHeight="1">
      <c r="A3" s="135" t="s">
        <v>72</v>
      </c>
      <c r="B3" s="134" t="s">
        <v>105</v>
      </c>
    </row>
    <row r="4" spans="1:2" ht="30" customHeight="1">
      <c r="A4" s="135" t="s">
        <v>73</v>
      </c>
      <c r="B4" s="134" t="s">
        <v>106</v>
      </c>
    </row>
    <row r="5" spans="1:6" ht="55.5" customHeight="1">
      <c r="A5" s="281">
        <f>IF(B4="","Im Feld B4  muss unbedingt die URL des Ergebnisdienstes eingetragen sein. Dieses Feld darf nicht leer bleiben!","")</f>
      </c>
      <c r="B5" s="281"/>
      <c r="C5" s="137"/>
      <c r="D5" s="137"/>
      <c r="E5" s="137"/>
      <c r="F5" s="137"/>
    </row>
    <row r="6" spans="1:6" ht="92.25" customHeight="1">
      <c r="A6" s="282" t="s">
        <v>102</v>
      </c>
      <c r="B6" s="282"/>
      <c r="C6" s="137"/>
      <c r="D6" s="137"/>
      <c r="E6" s="137"/>
      <c r="F6" s="137"/>
    </row>
    <row r="7" spans="1:6" ht="27" customHeight="1">
      <c r="A7" s="138"/>
      <c r="B7" s="137"/>
      <c r="C7" s="137"/>
      <c r="D7" s="137"/>
      <c r="E7" s="137"/>
      <c r="F7" s="137"/>
    </row>
    <row r="8" ht="15" customHeight="1" hidden="1">
      <c r="A8" s="139" t="s">
        <v>78</v>
      </c>
    </row>
    <row r="9" s="141" customFormat="1" ht="15" customHeight="1" hidden="1">
      <c r="A9" s="140" t="s">
        <v>79</v>
      </c>
    </row>
    <row r="10" s="141" customFormat="1" ht="15" customHeight="1" hidden="1">
      <c r="A10" s="140" t="s">
        <v>80</v>
      </c>
    </row>
    <row r="11" s="141" customFormat="1" ht="15" customHeight="1" hidden="1">
      <c r="A11" s="142" t="s">
        <v>99</v>
      </c>
    </row>
    <row r="12" ht="15" hidden="1">
      <c r="A12" s="143" t="s">
        <v>81</v>
      </c>
    </row>
    <row r="13" s="144" customFormat="1" ht="18" hidden="1">
      <c r="A13" s="144" t="s">
        <v>100</v>
      </c>
    </row>
    <row r="14" s="144" customFormat="1" ht="15" hidden="1">
      <c r="A14" s="144" t="s">
        <v>82</v>
      </c>
    </row>
    <row r="15" s="144" customFormat="1" ht="15" hidden="1">
      <c r="A15" s="144" t="s">
        <v>83</v>
      </c>
    </row>
    <row r="16" s="144" customFormat="1" ht="15" hidden="1">
      <c r="A16" s="144" t="s">
        <v>84</v>
      </c>
    </row>
    <row r="17" s="144" customFormat="1" ht="15" hidden="1">
      <c r="A17" s="144" t="s">
        <v>101</v>
      </c>
    </row>
    <row r="18" s="144" customFormat="1" ht="15" hidden="1">
      <c r="A18" s="144" t="s">
        <v>85</v>
      </c>
    </row>
    <row r="19" s="144" customFormat="1" ht="15" hidden="1">
      <c r="A19" s="144" t="s">
        <v>86</v>
      </c>
    </row>
    <row r="20" s="145" customFormat="1" ht="15" hidden="1">
      <c r="A20" s="145" t="s">
        <v>87</v>
      </c>
    </row>
    <row r="22" s="144" customFormat="1" ht="15.75" customHeight="1">
      <c r="A22" s="139" t="s">
        <v>88</v>
      </c>
    </row>
    <row r="23" s="144" customFormat="1" ht="15.75">
      <c r="A23" s="142" t="s">
        <v>89</v>
      </c>
    </row>
    <row r="24" ht="15">
      <c r="A24" s="144" t="s">
        <v>90</v>
      </c>
    </row>
    <row r="25" ht="15">
      <c r="A25" s="144" t="s">
        <v>91</v>
      </c>
    </row>
    <row r="26" ht="15">
      <c r="A26" s="144" t="s">
        <v>92</v>
      </c>
    </row>
    <row r="27" ht="15">
      <c r="A27" s="144" t="s">
        <v>104</v>
      </c>
    </row>
    <row r="29" s="144" customFormat="1" ht="15.75">
      <c r="A29" s="139" t="s">
        <v>93</v>
      </c>
    </row>
    <row r="30" s="144" customFormat="1" ht="15">
      <c r="A30" s="144" t="s">
        <v>107</v>
      </c>
    </row>
    <row r="31" s="144" customFormat="1" ht="15">
      <c r="A31" s="144" t="s">
        <v>94</v>
      </c>
    </row>
    <row r="32" s="144" customFormat="1" ht="15">
      <c r="A32" s="144" t="s">
        <v>95</v>
      </c>
    </row>
    <row r="33" s="144" customFormat="1" ht="15">
      <c r="A33" s="144" t="s">
        <v>108</v>
      </c>
    </row>
    <row r="34" s="144" customFormat="1" ht="15">
      <c r="A34" s="144" t="s">
        <v>109</v>
      </c>
    </row>
    <row r="35" s="144" customFormat="1" ht="15">
      <c r="A35" s="144" t="s">
        <v>110</v>
      </c>
    </row>
    <row r="36" s="144" customFormat="1" ht="15">
      <c r="A36" s="144" t="s">
        <v>111</v>
      </c>
    </row>
    <row r="37" ht="15">
      <c r="A37" s="144" t="s">
        <v>112</v>
      </c>
    </row>
    <row r="38" ht="15">
      <c r="A38" s="144" t="s">
        <v>113</v>
      </c>
    </row>
    <row r="39" ht="15">
      <c r="A39" s="144" t="s">
        <v>114</v>
      </c>
    </row>
    <row r="40" ht="15">
      <c r="A40" s="144" t="s">
        <v>115</v>
      </c>
    </row>
    <row r="41" ht="15">
      <c r="A41" s="144" t="s">
        <v>116</v>
      </c>
    </row>
    <row r="42" ht="15">
      <c r="A42" s="144" t="s">
        <v>117</v>
      </c>
    </row>
    <row r="43" ht="15">
      <c r="A43" s="144" t="s">
        <v>118</v>
      </c>
    </row>
    <row r="44" ht="12.75">
      <c r="A44" s="102" t="s">
        <v>119</v>
      </c>
    </row>
    <row r="45" s="144" customFormat="1" ht="15.75">
      <c r="A45" s="139" t="s">
        <v>120</v>
      </c>
    </row>
    <row r="46" s="144" customFormat="1" ht="15">
      <c r="A46" s="144" t="s">
        <v>121</v>
      </c>
    </row>
    <row r="47" s="144" customFormat="1" ht="15"/>
    <row r="48" s="159" customFormat="1" ht="15.75">
      <c r="A48" s="159" t="s">
        <v>96</v>
      </c>
    </row>
    <row r="49" s="144" customFormat="1" ht="15">
      <c r="A49" s="144" t="s">
        <v>122</v>
      </c>
    </row>
    <row r="50" s="144" customFormat="1" ht="15">
      <c r="A50" s="144" t="s">
        <v>97</v>
      </c>
    </row>
    <row r="51" s="144" customFormat="1" ht="15">
      <c r="A51" s="144" t="s">
        <v>98</v>
      </c>
    </row>
  </sheetData>
  <sheetProtection/>
  <mergeCells count="2">
    <mergeCell ref="A5:B5"/>
    <mergeCell ref="A6:B6"/>
  </mergeCells>
  <dataValidations count="4">
    <dataValidation allowBlank="1" showInputMessage="1" showErrorMessage="1" promptTitle="URL des Ergebnisdienstes" prompt="Hier ist unbedingt die URL des jeweilgen Ergebnisdienstes einzutragen.&#10;&#10;Bei Problemen bitte den Support kontaktieren.&#10;" sqref="F4:G4"/>
    <dataValidation allowBlank="1" showInputMessage="1" showErrorMessage="1" sqref="D4:E4"/>
    <dataValidation allowBlank="1" showInputMessage="1" showErrorMessage="1" prompt="Hier kann eine beliebige E-Mailadresse eingetragen werden.&#10;&#10;Bei Problemen bitte den Support kontaktieren." sqref="B3"/>
    <dataValidation allowBlank="1" showInputMessage="1" showErrorMessage="1" prompt="Hier ist unbedingt die URL des jeweilgen Ergebnisdienstes einzutragen.&#10;&#10;Bei Problemen bitte den Support kontaktieren." sqref="B4"/>
  </dataValidations>
  <hyperlinks>
    <hyperlink ref="B4" r:id="rId1" display="https://www.dkbc.de/ergebnisdienst/upload/"/>
    <hyperlink ref="B3" r:id="rId2" display="support@dkbc.de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KC Schrezheim</cp:lastModifiedBy>
  <cp:lastPrinted>2021-05-20T18:00:49Z</cp:lastPrinted>
  <dcterms:created xsi:type="dcterms:W3CDTF">2014-08-06T05:15:11Z</dcterms:created>
  <dcterms:modified xsi:type="dcterms:W3CDTF">2021-09-26T13:47:05Z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